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Teresa\Documents\Respaldo Doc\AUDITORIAS\AUDITORIA DE DESEMPEÑO OFICIO ISAF-DAD-5916-2025\21 MIR AL 3ER. TRIM. 2025 DEPENDENCIAS\Avance Cumplimiento MIR\"/>
    </mc:Choice>
  </mc:AlternateContent>
  <bookViews>
    <workbookView xWindow="0" yWindow="0" windowWidth="23040" windowHeight="9384" activeTab="3"/>
  </bookViews>
  <sheets>
    <sheet name="MIR" sheetId="23" r:id="rId1"/>
    <sheet name="Comp. 1" sheetId="2" r:id="rId2"/>
    <sheet name="A. 1.1" sheetId="6" r:id="rId3"/>
    <sheet name="A. 1.2" sheetId="11" r:id="rId4"/>
    <sheet name="A.1.3" sheetId="12" r:id="rId5"/>
    <sheet name="A. 1.4" sheetId="13" r:id="rId6"/>
    <sheet name="A. 1.5" sheetId="18" r:id="rId7"/>
    <sheet name="A. 1.6" sheetId="17" r:id="rId8"/>
    <sheet name="Comp. 2" sheetId="3" r:id="rId9"/>
    <sheet name="A. 2.1" sheetId="14" r:id="rId10"/>
    <sheet name="A. 2.2" sheetId="15" r:id="rId11"/>
    <sheet name="A. 2.3" sheetId="16" r:id="rId12"/>
    <sheet name="Comp. 3" sheetId="19" r:id="rId13"/>
    <sheet name="A. 3.1" sheetId="20" r:id="rId14"/>
    <sheet name="A. 3.2" sheetId="21" r:id="rId15"/>
    <sheet name="A. 3.3" sheetId="22" r:id="rId16"/>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4" i="2" l="1"/>
  <c r="I26" i="2" s="1"/>
  <c r="I26" i="12"/>
  <c r="I26" i="17" l="1"/>
  <c r="I26" i="18"/>
  <c r="I26" i="13"/>
  <c r="I26" i="11"/>
  <c r="I26" i="6"/>
  <c r="I26" i="19" l="1"/>
  <c r="L25" i="19"/>
  <c r="I24" i="22" l="1"/>
  <c r="I26" i="22" s="1"/>
  <c r="I26" i="21"/>
  <c r="I24" i="21"/>
  <c r="I26" i="20"/>
  <c r="I24" i="20"/>
  <c r="I24" i="3" l="1"/>
  <c r="I26" i="3" s="1"/>
  <c r="I26" i="16"/>
  <c r="I26" i="15"/>
  <c r="I26" i="14"/>
  <c r="G24" i="19" l="1"/>
  <c r="G26" i="19" s="1"/>
  <c r="G26" i="22"/>
  <c r="G26" i="21"/>
  <c r="G26" i="20"/>
  <c r="G24" i="3"/>
  <c r="G26" i="3" s="1"/>
  <c r="G26" i="16"/>
  <c r="G26" i="15"/>
  <c r="G26" i="14"/>
  <c r="G26" i="17" l="1"/>
  <c r="G26" i="18"/>
  <c r="G26" i="13"/>
  <c r="G26" i="12"/>
  <c r="G26" i="11"/>
  <c r="G24" i="6"/>
  <c r="G24" i="2" s="1"/>
  <c r="G26" i="2" s="1"/>
  <c r="G26" i="6" l="1"/>
  <c r="E24" i="2"/>
  <c r="E26" i="2" s="1"/>
  <c r="E24" i="19"/>
  <c r="E26" i="19" s="1"/>
  <c r="E24" i="3"/>
  <c r="E26" i="3" s="1"/>
  <c r="E26" i="22"/>
  <c r="E26" i="21"/>
  <c r="E26" i="20"/>
  <c r="E26" i="16"/>
  <c r="E26" i="15"/>
  <c r="E26" i="14"/>
  <c r="E26" i="17"/>
  <c r="E26" i="18"/>
  <c r="E26" i="13"/>
  <c r="E26" i="12"/>
  <c r="E26" i="11"/>
  <c r="E26" i="6" l="1"/>
  <c r="J26" i="22"/>
  <c r="H26" i="22"/>
  <c r="F26" i="22"/>
  <c r="L25" i="22"/>
  <c r="L24" i="22"/>
  <c r="J26" i="21"/>
  <c r="H26" i="21"/>
  <c r="F26" i="21"/>
  <c r="L25" i="21"/>
  <c r="L24" i="21"/>
  <c r="J26" i="20"/>
  <c r="H26" i="20"/>
  <c r="F26" i="20"/>
  <c r="L25" i="20"/>
  <c r="L24" i="20"/>
  <c r="L24" i="19"/>
  <c r="L25" i="16"/>
  <c r="L24" i="16"/>
  <c r="L24" i="15"/>
  <c r="L25" i="15"/>
  <c r="L24" i="14"/>
  <c r="L25" i="14"/>
  <c r="H26" i="18"/>
  <c r="F26" i="18"/>
  <c r="D26" i="18"/>
  <c r="L25" i="18"/>
  <c r="L24" i="18"/>
  <c r="H26" i="17"/>
  <c r="F26" i="17"/>
  <c r="D26" i="17"/>
  <c r="L25" i="17"/>
  <c r="L24" i="17"/>
  <c r="L25" i="13"/>
  <c r="L24" i="13"/>
  <c r="L24" i="12"/>
  <c r="L25" i="12"/>
  <c r="L24" i="11"/>
  <c r="L25" i="11"/>
  <c r="L25" i="2"/>
  <c r="L24" i="2"/>
  <c r="L25" i="3"/>
  <c r="L24" i="3"/>
  <c r="L25" i="6"/>
  <c r="L24" i="6"/>
  <c r="L26" i="22" l="1"/>
  <c r="L26" i="21"/>
  <c r="L26" i="20"/>
  <c r="L26" i="14"/>
  <c r="L26" i="12"/>
  <c r="L26" i="2"/>
  <c r="J26" i="16"/>
  <c r="J26" i="14"/>
  <c r="J26" i="12"/>
  <c r="L26" i="16" l="1"/>
  <c r="H26" i="16"/>
  <c r="F26" i="16"/>
  <c r="D26" i="16"/>
  <c r="L26" i="15"/>
  <c r="H26" i="15"/>
  <c r="F26" i="15"/>
  <c r="D26" i="15"/>
  <c r="H26" i="14"/>
  <c r="F26" i="14"/>
  <c r="H26" i="13"/>
  <c r="F26" i="13"/>
  <c r="D26" i="13"/>
  <c r="H26" i="12"/>
  <c r="F26" i="12"/>
  <c r="D26" i="12"/>
  <c r="H26" i="11"/>
  <c r="F26" i="11"/>
  <c r="D26" i="11"/>
  <c r="H26" i="6" l="1"/>
  <c r="F26" i="6"/>
  <c r="D26" i="6"/>
  <c r="J26" i="2"/>
  <c r="H26" i="2"/>
  <c r="F26" i="2"/>
  <c r="D26" i="2"/>
</calcChain>
</file>

<file path=xl/sharedStrings.xml><?xml version="1.0" encoding="utf-8"?>
<sst xmlns="http://schemas.openxmlformats.org/spreadsheetml/2006/main" count="1020" uniqueCount="277">
  <si>
    <t>NIVEL</t>
  </si>
  <si>
    <t>RESUMEN NARRATIVO (OBJETIVOS)</t>
  </si>
  <si>
    <t>INDICADORES</t>
  </si>
  <si>
    <t>MEDIOS DE VERIFICACIÓN</t>
  </si>
  <si>
    <t>SUPUESTOS</t>
  </si>
  <si>
    <t>FIN</t>
  </si>
  <si>
    <t>PROPÓSITO</t>
  </si>
  <si>
    <t>COMPONENTE 1</t>
  </si>
  <si>
    <t>ACTIVIDAD 1.1</t>
  </si>
  <si>
    <t>ACTIVIDAD 1.2</t>
  </si>
  <si>
    <t>MATRIZ DE INDICADORES PARA RESULTADOS (MIR)</t>
  </si>
  <si>
    <t>CLAVE DEL Pp</t>
  </si>
  <si>
    <t>NOMBRE DEL PROGRAMA PRESUPUESTARIO (Pp)</t>
  </si>
  <si>
    <t>AÑO</t>
  </si>
  <si>
    <t>CLAVE DE LA UR</t>
  </si>
  <si>
    <t>NOMBRE DE LA UNIDAD RESPONSABLE (UR)</t>
  </si>
  <si>
    <t>COMPONENTE 2</t>
  </si>
  <si>
    <t>ACTIVIDAD 2.1</t>
  </si>
  <si>
    <t>ACTIVIDAD 1.3</t>
  </si>
  <si>
    <t>ACTIVIDAD 1.4</t>
  </si>
  <si>
    <t>ACTIVIDAD 2.2</t>
  </si>
  <si>
    <t>ACTIVIDAD 2.3</t>
  </si>
  <si>
    <t>FICHA TÉCNICA DEL INDICADOR DE LA MIR</t>
  </si>
  <si>
    <t>ELEMENTOS DEL INDICADOR</t>
  </si>
  <si>
    <t>DIMENSIÓN A MEDIR</t>
  </si>
  <si>
    <t>EFICACIA</t>
  </si>
  <si>
    <t>NOMBRE</t>
  </si>
  <si>
    <t>DEFINICIÓN</t>
  </si>
  <si>
    <t>MÉTODO DE CÁLCULO</t>
  </si>
  <si>
    <t>UNIDAD DE MEDIDA</t>
  </si>
  <si>
    <t xml:space="preserve">PORCENTAJE  </t>
  </si>
  <si>
    <t>FRECUENCIA DE MEDICIÓN</t>
  </si>
  <si>
    <t>LÍNEA BASE</t>
  </si>
  <si>
    <t>SENTIDO</t>
  </si>
  <si>
    <t>ASCENDENTE</t>
  </si>
  <si>
    <t>TIPO</t>
  </si>
  <si>
    <t xml:space="preserve">NIVEL DE LA MIR AL QUE CORRESPONDE </t>
  </si>
  <si>
    <t>RESUMEN NARRATIVO (OBJETIVO)</t>
  </si>
  <si>
    <t>METAS DEL INDICADOR</t>
  </si>
  <si>
    <t>VARIABLES DEL INDICADOR</t>
  </si>
  <si>
    <t>UNIDAD DE MEDIDA DE LAS VARIABLES</t>
  </si>
  <si>
    <t>TIPO DE OPERACIÓN</t>
  </si>
  <si>
    <t>CALENDARIZACIÓN DE METAS</t>
  </si>
  <si>
    <t>META ANUAL</t>
  </si>
  <si>
    <t>OBSERVACIONES</t>
  </si>
  <si>
    <t>TRIMESTRE 1</t>
  </si>
  <si>
    <t>TRIMESTRE 2</t>
  </si>
  <si>
    <t>TRIMESTRE 3</t>
  </si>
  <si>
    <t>TRIMESTRE 4</t>
  </si>
  <si>
    <t>Acciones</t>
  </si>
  <si>
    <t>Acumulable</t>
  </si>
  <si>
    <t>RESULTADO ESPERADO</t>
  </si>
  <si>
    <t>NO. DEL EJE RECTOR DEL PMD</t>
  </si>
  <si>
    <t>NOMBRE DEL EJE RECTOR DEL PLAN MUNICIPAL DE DESARROLLO (PMD)</t>
  </si>
  <si>
    <t>A. 1.1</t>
  </si>
  <si>
    <t>A. 1.2</t>
  </si>
  <si>
    <t>A. 1.4</t>
  </si>
  <si>
    <t>PORCENTAJE:</t>
  </si>
  <si>
    <t>A.2.1</t>
  </si>
  <si>
    <t>A. 2.2</t>
  </si>
  <si>
    <t>A. 2.3</t>
  </si>
  <si>
    <t>A. 1 .3</t>
  </si>
  <si>
    <t>REALIZADA</t>
  </si>
  <si>
    <t xml:space="preserve">TRIMESTRAL </t>
  </si>
  <si>
    <t xml:space="preserve">TRIMESTRAL  </t>
  </si>
  <si>
    <t>TRIMESTRAL</t>
  </si>
  <si>
    <t>SECRETARÍA DE SERVICIOS PÚBLICOS E IMAGEN URBANA</t>
  </si>
  <si>
    <t>Este indicador medirá el cumplimiento de la realización de accioness que contribuyen al servicio de parques y jardines</t>
  </si>
  <si>
    <t>Informes</t>
  </si>
  <si>
    <t>N/A</t>
  </si>
  <si>
    <t>GESTIÓN</t>
  </si>
  <si>
    <t>Rescate del embellecimiento de la imagen urbana</t>
  </si>
  <si>
    <t>(Acciones realizadas por la secretaría de servicios públicos e imagen urbana para cumplir con un programa de embellecimiento de imagen urbana / Acciones programadas por la secretaría de servicios públicos e imagen urbana para cumlir con un programa de embellecimiento de la imagen urbana ) * 100</t>
  </si>
  <si>
    <t>Porcentaje de avance sectorial del cumplimiento en la realización de acciones que contribuyen al servicio de parques y jardines.</t>
  </si>
  <si>
    <t>Del total de árboles sembrados en (viveros), este indicador medirá cuantos arbolitos hay en los dos viveros , ya que se debe de mantener por encima del 50 % de inventario en cada vivero.</t>
  </si>
  <si>
    <t>Porcentaje de cumplimineto de inventario de árboles sembrados en (viveros).</t>
  </si>
  <si>
    <t>(Inventario de árboles sembrados en (vivero), informes de inventario realizado/Inventario de árboles sembrados en (vivero), informes de inventario programado por realizar)*100</t>
  </si>
  <si>
    <t>5984. Dato obtenido del POA 2024</t>
  </si>
  <si>
    <t>Establecer un inventario de árboles sembrados en (vivero)</t>
  </si>
  <si>
    <t>A. Acciones realizadas por la secretaría de servicios públicos e imagen urbana para cumplir con un programa de embellecimiento de imagen urbana</t>
  </si>
  <si>
    <t>B. Acciones programadas por la secretaría de servicios públicos e imagen urbana para cumlir con un programa de embellecimiento de la imagen urbana</t>
  </si>
  <si>
    <t>A. Inventario de árboles en (vivero), informes de inventario realizado</t>
  </si>
  <si>
    <t>Unidades de árboles</t>
  </si>
  <si>
    <t>B. Inventario de árboles en (vivero), informes de inventario programado por realizar.</t>
  </si>
  <si>
    <t>Porcentaje del cumplimiento  de entrega de vales a ciudadanos para la reforestación y arbolización.</t>
  </si>
  <si>
    <t>Este indicador medirá el total de árboles donados, cuantos y cuales son los tipos de árboles que se entregan.</t>
  </si>
  <si>
    <t>(Lista de árboles entregados para reforestación y arbolización/Lista de árboles programados para reforestación y arbolización)*100</t>
  </si>
  <si>
    <t>6700. Dato extraido del POA 2024. Es un promedio de los primeros tres trimestres mas la suma de uno mas refiriendose al cuarto trimestre.</t>
  </si>
  <si>
    <t>Gestión</t>
  </si>
  <si>
    <t>A.  Lista de árboles entregados para reforestación y arbolización.</t>
  </si>
  <si>
    <t>Piezas</t>
  </si>
  <si>
    <t>B. Lista de árboles programado para reforestación y arbolización.</t>
  </si>
  <si>
    <t>Porcentaje de cumplimiento del programa del mantenimineto preventivo y correctivo en panteones urbanos y rurales.</t>
  </si>
  <si>
    <t>Este indicador medirá el porcentaje de cumplimiento del mantenimiento preventivo y correctivo en panteones urbanos y rurales.</t>
  </si>
  <si>
    <t>(Número de cuadrillas en el mantenimiento de panteones/Número de cuadrillas programadas para el mantenimiento de panteones)*100</t>
  </si>
  <si>
    <t>45. Dato obtenido en base al reporte de actividades que generaron los supervisores de parques y jardines en el 2024.</t>
  </si>
  <si>
    <t>Se estableció un programa de mantenimiento preventivo y correctivo en panteones urbanos y rurales.</t>
  </si>
  <si>
    <t>A. Número de cuadrillas en el mantenimiento de panteones.</t>
  </si>
  <si>
    <t>B. Número de cuadrillas programadas para el mantenimiento de panteones</t>
  </si>
  <si>
    <t>Cuadrillas</t>
  </si>
  <si>
    <t>Porcentaje de cumplimiento del programa del mantenimiento, rescate, preventivo y correctivo en plazas y parques públicos.</t>
  </si>
  <si>
    <t>Este indicador medirá el porcentaje de cumplimiento de las cuadrillas en el programa de mantenimiento, rescate, preventivo y correctivo de plazas y parques públicos.</t>
  </si>
  <si>
    <t>(Número de cuadrillas del programa atendidas/Número de cuadrillas del programa programadas)*100</t>
  </si>
  <si>
    <t>840. Informe de actividades que reportaron los supervisores de parques y jardines en el 2024</t>
  </si>
  <si>
    <t>Mantenimiento, rescate, preventivo y correctivo en plazas y parques públicos municipales.</t>
  </si>
  <si>
    <t>A. Número de cuadrillas del programa atendidas</t>
  </si>
  <si>
    <t>B. Número de cuadrillas del programa programadas</t>
  </si>
  <si>
    <t>Este indicador medirá el porcentaje de cumplimiento de solicitudes atendidas del programa de rescate, mantenimiento por sectores de monumentos históricos</t>
  </si>
  <si>
    <t>8. Reporte de actividades que emitieron los supervisores de parques y jardines en el 2024</t>
  </si>
  <si>
    <t>A. 1.5</t>
  </si>
  <si>
    <t>Solicitudes</t>
  </si>
  <si>
    <t>B. Número de solicitudes del programa programadas</t>
  </si>
  <si>
    <t>Este indicador medirá el porcentaje de cumplimiento de cuadrillas trabajadas del programa de rescate de mantenimiento en las principales calles, avenidas y bulevares del municipio</t>
  </si>
  <si>
    <t>Porcentaje de cumplimiento del programa de rescate de mantenimiento en las principales calles y bulevares del municipio</t>
  </si>
  <si>
    <t>(Número de cuadrillas trabajadas/Número de cuadrillas programadas para trabajar)*100</t>
  </si>
  <si>
    <t>1030. Dato generado a través de las actividades que reportaron los supervisores de parques y jardines en el 2024</t>
  </si>
  <si>
    <t>A. 1.6</t>
  </si>
  <si>
    <t>Programa mensual de rescate y mantenimiento en las principales calles, avenidas y bulevares del municipio.</t>
  </si>
  <si>
    <t>A. Número de cuadrillas trabajadas</t>
  </si>
  <si>
    <t>B. Número de cuadrillas programadas a trabajar</t>
  </si>
  <si>
    <t>Porcentaje de cumplimiento del programa de rescate, mantenimiento por sectores de monumentos históricos</t>
  </si>
  <si>
    <t>A. Número de solicitudes del programa atendidas</t>
  </si>
  <si>
    <t>Porcentaje de cumplimiento en la realización de cuadrillas que contribuyen al mantenimiento del sistema de alumbrado público</t>
  </si>
  <si>
    <t>Este Indicador medirá el cumplimiento de la realización de acciones señaladas para tener un servicio de alumbrado público optimo.</t>
  </si>
  <si>
    <t>A. Acciones de cuadrillas urbana y rural en la reparación de lámparas, las solicitudes de dependencias públicas municipales y peticiones especiales de la ciudadanía.</t>
  </si>
  <si>
    <t>Reporte de cuadrillas, oficios y solicitudes</t>
  </si>
  <si>
    <t>(Acciones de cuadrillas urbana y rural en la reparación de lámparas, las solicitudes de dependencias públicas municipales y peticiones especiales de la ciudadanía/Reportes de cuadrillas urbana y rural del mantenimiento, las solicitudes de dependencias públicas y municipales y peticiones especiales de la ciudadanía programados para reparar)*100</t>
  </si>
  <si>
    <t>Servicio de alumbrado público</t>
  </si>
  <si>
    <t>Porcentaje de cumplimiento de lámparas reparadas en el área urbana y rural para el mantenimiento del alumbrado público</t>
  </si>
  <si>
    <t>Este indicador medirá que porcentaje de lámparas fueron reparadas</t>
  </si>
  <si>
    <t>(Número de lámparas de alumbrado público, de reparación y mantenimiento realizadas/Número de lámparas de alumbrado público programadas para reparación o mantenimiento)*100</t>
  </si>
  <si>
    <t>8500. Dato obtenido por medio de los informes mensuales generados en el 2024</t>
  </si>
  <si>
    <t>Establecer cuadrillas urbana y rural para el mantenimiento</t>
  </si>
  <si>
    <t>A. Número de lámparas de alumbrado público, de reparación y mantenimiento realizadas</t>
  </si>
  <si>
    <t>Lámparas reparadas</t>
  </si>
  <si>
    <t>B. Número de lámparas de alumbrado público programadas para reparación o mantenimiento</t>
  </si>
  <si>
    <t>Porcentaje del cumplimiento de la atencion de solicitudes de dependencias públicas y municipales.</t>
  </si>
  <si>
    <t>Del total de solicitudes de dependencias públicas programadas para ser recibidos y revisados, este indicador medirá que porcentaje fueron recibidos y revisados.</t>
  </si>
  <si>
    <t>(Número de solicitudes recibidas de alumbrado público atendidas/Número de solicitudes atendidas de alumbrado público recibidas)*100</t>
  </si>
  <si>
    <t>86. Datos obtenidos a través de los informes mensuales y semanales del año 2024</t>
  </si>
  <si>
    <t>Atender solicitudes para el área de alumbrado público de las dependencias públicas y municipales</t>
  </si>
  <si>
    <t>B. Número de solicitudes recibidas de alumbrado público recibidos. (Área eléctrica: reparación de lámparas, reflectores, bajada de luz, colocación de conectores, cambio de cableado, desague de carcamos, etc)</t>
  </si>
  <si>
    <t>Oficios</t>
  </si>
  <si>
    <t>A. Número de solicitudes atendidas de alumbrado público atendidas. (Área eléctrica: reparación de lámparas, reflectores, bajada de luz, colocación de conectores, cambio de cableado, desague de carcamos, etc)</t>
  </si>
  <si>
    <t>Porcentaje de cumplimiento de los reportes ciudadanos al área de alumbrado público</t>
  </si>
  <si>
    <t>Del total de peticiones especiales de la ciudadanía, este indicador medirá que porcentaje revisados y programados para reparar.</t>
  </si>
  <si>
    <t>(Número de solicitudes del programa atendidas/Número de solicitudes del programa programadas)*100</t>
  </si>
  <si>
    <t>B. Reportes de cuadrillas urbana y rural del mantenimiento, las solicitudes de dependencias públicas y municipales y peticiones especiales de la ciudadanía programados para reparar.</t>
  </si>
  <si>
    <t>4000. Dato extraido de los reportes semanales y mensuales generados durante el 2024.</t>
  </si>
  <si>
    <t>Atención a los reportes de la ciudadanía.</t>
  </si>
  <si>
    <t>A. Número de peticiones especiales de la ciudadanía de alumbrado público revisados y reparados</t>
  </si>
  <si>
    <t>B. Número de peticiones especiales de la ciudadanía de alumbrado público programados por atender</t>
  </si>
  <si>
    <t>Reportes</t>
  </si>
  <si>
    <t>Mantener limpio el municipio mediante la recolección eficiente de basura doméstica y comercial, de manera controlada para su traslado final al relleno sanitario y evitar desechos de basura clandestina.</t>
  </si>
  <si>
    <t>Este indicador medirá el cumplimiento de la realización de acciones señaladas.</t>
  </si>
  <si>
    <t>(Acciones realizadas por la secretaría de servicios públicos e imagen urbana para cumplir con un programa de recolección de basura del municipio/Acciones programadas por la secretaría de servicios públicos e imagen urbana para cumplir con un programa de recolección de basura del municipio)*100</t>
  </si>
  <si>
    <t>COMPONENTE 3</t>
  </si>
  <si>
    <t>Servicio de recolección de basura</t>
  </si>
  <si>
    <t>A. Acciones realizadas por la secretaría de servicios públicos e imagen urbana para cumplir con un programa de recolección de basura del municipio</t>
  </si>
  <si>
    <t>B. Acciones programadas por la secretaría de servicios públicos e imagen urbana para cumplir con un programa de recolección de basura del municipio</t>
  </si>
  <si>
    <t>Toneladas, visitas, reportes</t>
  </si>
  <si>
    <t>A.3.1</t>
  </si>
  <si>
    <t>Porcentaje del cumplimiento en la realización del informe de toneladas de recolección de basura doméstica y comercial del municipio</t>
  </si>
  <si>
    <t>Del total de toneladas de recolección de basura doméstica y comercial del municipio. Este indicador medirá el porcentaje por mes.</t>
  </si>
  <si>
    <t>(El porcentaje de toneladas de basura doméstica y comercial recolectada mensualmente en el municipio/El porcentaje de toneladas de basura doméstica y comercial programada mensualmente en el municipio)*100</t>
  </si>
  <si>
    <t>46088. Este dato se extrajo por medio de los informes mensuales del año 2024 y el mes de diciembre del 2023.</t>
  </si>
  <si>
    <t>Porcentaje de toneladas de recolección de basura doméstica y comercial del municipio.</t>
  </si>
  <si>
    <t>A. El porcentaje de toneladas de basura doméstica y comercial recolectada mensualmente en el municipio</t>
  </si>
  <si>
    <t>Toneladas</t>
  </si>
  <si>
    <t>B. El porcentaje de toneladas de basura doméstica y comercial programada mensualmente en el municipio</t>
  </si>
  <si>
    <t>Porcentaje del cumplimiento de los reportes ciudadanos al área de recolección de basura</t>
  </si>
  <si>
    <t>Del total de peticiones especiales de la ciudadanía, esste indicador medirá que porcentaje fueron atendidas y solucionadas.</t>
  </si>
  <si>
    <t>(Número de peticiones atendidas especiales de la ciudadanía al área de recolección de basura/Número de peticones especiales de la ciudadanía al área de recoelcción de basura programados por atender)*100</t>
  </si>
  <si>
    <t>816. Este dato se obtiene en base a los reportes que ejecutó la ciudadanía al área de recolección de basura en el año</t>
  </si>
  <si>
    <t>A.3.2</t>
  </si>
  <si>
    <t>Porcentaje de reportes atendidos de la ciudadanía.</t>
  </si>
  <si>
    <t>A. Número de peticiones atendidas especiales de la ciudadanía al área de recolección de basura</t>
  </si>
  <si>
    <t>B. Número de peticiones especiales de la ciudadanía al área de recolección de basura programados por atender</t>
  </si>
  <si>
    <t>Número de escuelas atendidas en el área de recolección de basura</t>
  </si>
  <si>
    <t>(Atención realizada a las ecuelas en el área de recolección de basura/Programación para la atención de escuelas en el área de recolección de basura)*100</t>
  </si>
  <si>
    <t>2736. Dato obtenido a través de los reportes semanales que a su vez, se alimentan a través de las rutas establecidas para la recolección de basura, oficios y/o reportes individuales que emite cada escuela con la necesidad mencionada</t>
  </si>
  <si>
    <t>A.3.3</t>
  </si>
  <si>
    <t>A.Atención realizada a las escuelas en el área de recolección de basura</t>
  </si>
  <si>
    <t>Número de escuelas</t>
  </si>
  <si>
    <t>B. Programación para la atención de las escuelas en el área de recolección de basura</t>
  </si>
  <si>
    <t>NO. DEL FRENTE DEL PMD</t>
  </si>
  <si>
    <t>NOMBRE DEL FRENTE DEL PLAN MUNICIPAL DE DESARROLLO (PMD)</t>
  </si>
  <si>
    <t>SECRETARIA DE SERVICIOS PÚBLICOS E IMAGEN URBANA.</t>
  </si>
  <si>
    <t>Brindar   a  los  habitantes  del  Municipio   de  Navojoa,
Servicios de calidad.</t>
  </si>
  <si>
    <t>Variación porcentual de la calificación otorgada al servicio de parques y jardines</t>
  </si>
  <si>
    <t>Evaluación de la Percepción de los Servicios Públicos Municipales en Sonora. ISAF. 2022. Disponible en: https://www.isaf.gob.mx/inicio/servicios-publicos</t>
  </si>
  <si>
    <t>1. La Dirección General de Servicios Públicos Municipales, Cuentan con el presupuesto necesario para el otorgamiento de los servicios de alumbrado publico, recolección de residuos sólidos, limpia, panteones y parques y jardines.
2. Ambiente sindical favorable.</t>
  </si>
  <si>
    <t>Variación porcentual de la calificación otorgada al servicio de alumbrado publico</t>
  </si>
  <si>
    <t xml:space="preserve">Variación porcentual de la calificación otorgada al servicio de recolección de basura </t>
  </si>
  <si>
    <t>Mejorar los servicios públicos municipales e imagen urbana, tales como limpieza de la ciudad, alumbrado público y parques y jardines.</t>
  </si>
  <si>
    <t xml:space="preserve">Porcentaje de avance sectorial. </t>
  </si>
  <si>
    <t>Monografias informacion de poblacion.    https://cuentame.inegi.org.mx/monografias/informacion/son/poblacion/</t>
  </si>
  <si>
    <t>1. La Dirección General de Servicios Públicos Municipales cuenta con el presupuesto necesario para el otorgamiento de los servicios de imagen urbana, tales como limpieza de la ciudad, alumbrado público y parques y jardines..
2. Ambiente sindical favorable.</t>
  </si>
  <si>
    <t>COMPONENTE 1 (PARQUES Y JARDINES)</t>
  </si>
  <si>
    <t>Crear espacios limpios y áreas verdes, así como la concientización del cuidado del medio ambiente. Para proporcionar espacios armoniosos a los habitantes del municipio de Navojoa.</t>
  </si>
  <si>
    <t>Promedio simple de cumplimiento del servicio de parques y jardines</t>
  </si>
  <si>
    <t xml:space="preserve">Informe de mantenimiento y limpieza para plazas, parques y camellones en bulevares e Informe de forestación y reforestación para plazas, parques y camellones en bulevares.                                              </t>
  </si>
  <si>
    <t>1. Existen condiciones climatológicas favorables para dar mantenimiento y limpieza a plazas, parques y camellones en bulevares.
2. Existen condiciones climatológicas favorables para forestar y reforestar plazas, parques y camellones en bulevares.</t>
  </si>
  <si>
    <t>Establecer un inventario de árboles en vivero.</t>
  </si>
  <si>
    <t>Porcentaje de cumplimiento de inventario de árboles en viveros.</t>
  </si>
  <si>
    <t xml:space="preserve">Informe de inventario en los diferentes viveros en navojoa, Ubicación del Registro: Dirección General de Servicios Públicos Municipales.                              </t>
  </si>
  <si>
    <t>1.La Dirección General de Servicios Públicos Municipales cuenta con el presupuesto necesario para el otorgamiento de los Servicios Públicos. 2. Existen condiciones climatológicas favorables para sembrar arboles en viveros.                     2. Ambiente sindical favorable.</t>
  </si>
  <si>
    <t>Establecer un programa de arbolización  y ornamentación auto sustentable (vivero) entrega de vales que donados para reforestación.</t>
  </si>
  <si>
    <t>Porcentaje de cumplimiento de ejecución del programas de forestación y reforestación para plazas, parques y camellones en bulevares .</t>
  </si>
  <si>
    <t xml:space="preserve"> Informe de forestación y reforestación para plazas, parques y camellones en bulevares, Ubicación del Registro: Dirección General de Servicios Públicos Municipales.                              </t>
  </si>
  <si>
    <t>1. Existen condiciones climatológicas favorables para forestar y reforestar  para plazas, parques y camellones en bulevares.</t>
  </si>
  <si>
    <t>Se estableció un programa de rescate, mantenimiento preventivo y correctivo en panteones urbanos y rurales.</t>
  </si>
  <si>
    <t>Porcentaje de cobertura en el servicio de panteones</t>
  </si>
  <si>
    <t>Verificacion con supervicion con fotografias del antes y despues de los trabajos realizados</t>
  </si>
  <si>
    <t>1.La Dirección General de Servicios Públicos Municipales cuenta con el presupuesto necesario para el otorgamiento de los Servicios Públicos.                                                         2. Existe demanda de servicios de panteón .
3. Ambiente sindical favorable.</t>
  </si>
  <si>
    <t>Se estableció un programa para el embellecimiento de parques y plazas</t>
  </si>
  <si>
    <t xml:space="preserve">Porcentaje de cumplimiento de ejecución del programa de rescate preventivo  y correctivo  de parques y plazas públicos municipales.                                     </t>
  </si>
  <si>
    <t xml:space="preserve">Informe de mantenimiento, rescate , preventivo correctivo en plazas y parques  públicos municipales,Ubicación del Registro: Dirección General de Servicios Públicos Municipales.                                        </t>
  </si>
  <si>
    <t>1.La Dirección General de Servicios Públicos Municipales cuenta con el presupuesto necesario para el otorgamiento de los Servicios Públicos.                                                         2. Existen condiciones climatológicas favorables para dar mantenimiento, rescate, preventivo y correctivo en edificios públicos municipales
3. Ambiente sindical favorable.</t>
  </si>
  <si>
    <t>ACTIVIDAD 1.5</t>
  </si>
  <si>
    <t>Se estableció un programa de rescate, mantenimiento por sectores de monumentos.</t>
  </si>
  <si>
    <t>Porcentaje de cumplimiento  de rescate y mantenimiento por sectores de monumentos.</t>
  </si>
  <si>
    <t xml:space="preserve">Informe de rescate y mantenimiento por sectores de monumentos. Ubicación del Registro: Dirección General de Servicios Públicos Municipales. </t>
  </si>
  <si>
    <t>1. Existen condiciones climatológicas favorables para rescate y mantenimiento por sectores de monumentos.
2. Ambiente sindical favorable.</t>
  </si>
  <si>
    <t>ACTIVIDAD 1.6</t>
  </si>
  <si>
    <t>Se estableció  un programa de rescate mantenimiento mensual en las principales, calles, avenidas y bulevares del municipio.</t>
  </si>
  <si>
    <t>Porcentaje de cumplimiento de ejecución del programa de mantenimiento mensual en las principales, calles, avenidas y bulevares del municipio.</t>
  </si>
  <si>
    <t xml:space="preserve">Informe de mantenimiento mensual en las principales, calles, avenidas  y bulevares del municipio, Ubicación del Registro: Dirección General de Servicios Públicos Municipales.          </t>
  </si>
  <si>
    <t>1. Existen condiciones climatológicas favorables para dar mantenimiento en las principales, calles, avenidas, y bulevares del municipio.</t>
  </si>
  <si>
    <t>COMPONENTE 2 (ALUMBRADO PUBLICO)</t>
  </si>
  <si>
    <t>Mantenimiento preventivo y/o correctivo de las luminarias del  municipio.</t>
  </si>
  <si>
    <t>Porcentaje de cumplimiento en la realización de acciones que contribuyen al mantenimiento del sistema de alumbrado público</t>
  </si>
  <si>
    <t xml:space="preserve"> Informes mensuales de las actividades de atencion ciudadana, reporte de cuadrillas y oficios atendidos, Ubicación del Registro: Dirección General de Servicios Públicos Municipales.        </t>
  </si>
  <si>
    <t>1.La Dirección General de Servicios Públicos Municipales cuenta con el presupuesto necesario para el otorgamiento de los Servicios de alumbrado publico.                                                2.Los habitantes de las viviendas requieren de alumbrado publico.
3.Ambiente sindical favorable</t>
  </si>
  <si>
    <t xml:space="preserve">Establecer cuadrillas urbana y rural para mantenimiento y remplazo de lamparas </t>
  </si>
  <si>
    <t>Porcentaje de cumplimiento en la atención de reportes ciudadanos de mantenimiento de sistemas de alumbrado público</t>
  </si>
  <si>
    <t xml:space="preserve">  Reporte estadístico Mensual de reporte de Cuadrillas, Ubicación del Registro: Dirección General de Servicios Públicos Municipales.   
</t>
  </si>
  <si>
    <t xml:space="preserve"> 1.Los ciudadanos realizan reportes solicitando mantenimiento al sistema de alumbrado público.</t>
  </si>
  <si>
    <t>Solicitudes de dependencias publicas y municipales</t>
  </si>
  <si>
    <t xml:space="preserve">Porcentaje de cumplimiento en la revisión de lamparas de dependecias publicas y municipales para su reparacón.  </t>
  </si>
  <si>
    <t xml:space="preserve">Informe de reportes de lamparas por parte de dependecias publicas y municipales , Ubicación del Registro: Dirección General de Servicios Públicos Municipales.   
                             </t>
  </si>
  <si>
    <t>1. Las dependecias publicas y municipales, solicitan revisión de las solicitudes de alumbrado público en el Municipio de Navojoa.</t>
  </si>
  <si>
    <t xml:space="preserve">Peticiones especiales de la ciudadania </t>
  </si>
  <si>
    <t xml:space="preserve">Porcentaje de cumplimiento en la revisión de lamparas de peticiones especiales de la ciudadania para su reparacón. </t>
  </si>
  <si>
    <t xml:space="preserve">Informe de mantenimiento mensual de lamparas solicitadas por Peticiones especiales de la ciudadania, Ubicación del Registro: Dirección General de Servicios Públicos Municipales.   </t>
  </si>
  <si>
    <t>1. La ciudadania solicitan peticiones especiales para revisión de las solicitudes de alumbrado público en el Municipio de Navojoa.</t>
  </si>
  <si>
    <t>COMPONENTE 3 (RECOLECCION DE BASURA)</t>
  </si>
  <si>
    <t>Mantener limpio el municipio mediante la recolección eficiente de basura doméstica y comercial, de manera controlada  para su traslado final al relleno sanitario y evitar desechos  de basura clandestina.</t>
  </si>
  <si>
    <t>Porcentaje de cobertura del servicio de recolección de residuos sólidos</t>
  </si>
  <si>
    <t xml:space="preserve">Control de Entradas y Salidas de Unidades Recolectoras por semana  – Unidad Responsable: Dirección de Recolección de Basura Navojoa https://navojoa.gob.mx/2022/RUTAS_SPM_2022.pdf  </t>
  </si>
  <si>
    <t>1.La Dirección General de Servicios Públicos Municipales cuenta con el presupuesto necesario para el otorgamiento de los Servicios de Recolección de Basura.                                                2.Los habitantes de las viviendas requieren de recolección de residuos sólidos.
3.Ambiente sindical favorable</t>
  </si>
  <si>
    <t>ACTIVIDAD 3.1</t>
  </si>
  <si>
    <t>Ruta de recolección de basura doméstica y comercial del municipio. Se estableció un mecanismo de traslado</t>
  </si>
  <si>
    <t>Porcentaje de cumplimiento en la recolección, traslado y disposición final de residuos.</t>
  </si>
  <si>
    <t xml:space="preserve">Informe de roles diarios de camiones en los diferentes sectores del municipio y Formato de total de toneladas de traslado de residuos solidos a relleno sanitario, Ubicación del Registro: Dirección General de Servicios Públicos Municipales.         </t>
  </si>
  <si>
    <t>ACTIVIDAD 3.2</t>
  </si>
  <si>
    <t>Peticiones especiales de la ciudadania al area de recoleccion de basura  programados por atender.</t>
  </si>
  <si>
    <t>Porcentaje de cumplimiento de los reportes ciudadanos al area de recoleccion de basura.</t>
  </si>
  <si>
    <t>Reportes recibidos de la ciudadanía.</t>
  </si>
  <si>
    <t xml:space="preserve">1. La ciudadania solicita peticiones para la recolección de basura                       </t>
  </si>
  <si>
    <t>ACTIVIDAD 3.3</t>
  </si>
  <si>
    <t>Realizacion de un programa para el rol de recolección de basura en las escuelas .</t>
  </si>
  <si>
    <t>Porcentaje de cumplimiento con el programa del rol para la recolección de basura en las escuelas del municipio de navojoa</t>
  </si>
  <si>
    <t>Informe del programa para el rol de recolección de basura en las escuelas, Ubicación del Registro: Dirección General de Servicios Públicos Municipales</t>
  </si>
  <si>
    <t>1.La Dirección General de Servicios Públicos Municipales cuenta con el personal necesario para el cumplimiento del programa para el rol de recolección  de basura en las escuelas del municipio de navojoa.                                                
2.Ambiente sindical favorable</t>
  </si>
  <si>
    <t>Programa de rescate, mantenimiento por solicitudes de monumentos históricos.</t>
  </si>
  <si>
    <t>Porcentaje del cumplimiento del programa para el rol de recolección de basura en escuelas</t>
  </si>
  <si>
    <t>Entrega de vales a ciudadanos para reforestación y arbolización.</t>
  </si>
  <si>
    <t>Realización de un programa para el rol de recolección de basura en las escuelas.</t>
  </si>
  <si>
    <t>(Número de peticiones especiales de la ciudadanía de alumbrado público revisados y reparados/Número de peticiones especiales de la ciudadanía de alumbrado público programados por atender)*100</t>
  </si>
  <si>
    <t>IB</t>
  </si>
  <si>
    <t>DOS</t>
  </si>
  <si>
    <t>URBANISMO SOSTENIBLE</t>
  </si>
  <si>
    <t>ADMINISTRACIÓN DE LOS SERVICIOS PÚBLICOS</t>
  </si>
  <si>
    <t>2</t>
  </si>
  <si>
    <t xml:space="preserve">IB </t>
  </si>
  <si>
    <t>ADMINISTRACIÓN DE LOS SERVICIOS PÚBLICOS.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</si>
</sst>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11" x14ac:knownFonts="1">
    <font>
      <sz val="11"/>
      <color theme="1"/>
      <name val="Calibri"/>
      <family val="2"/>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sz val="10"/>
      <name val="Calibri"/>
      <family val="2"/>
      <scheme val="minor"/>
    </font>
    <font>
      <b/>
      <sz val="10"/>
      <name val="Calibri"/>
      <family val="2"/>
      <scheme val="minor"/>
    </font>
    <font>
      <b/>
      <sz val="8"/>
      <name val="Calibri"/>
      <family val="2"/>
      <scheme val="minor"/>
    </font>
    <font>
      <b/>
      <sz val="12"/>
      <color theme="1"/>
      <name val="Calibri"/>
      <family val="2"/>
      <scheme val="minor"/>
    </font>
    <font>
      <sz val="9.5"/>
      <name val="Calibri"/>
      <family val="2"/>
    </font>
    <font>
      <b/>
      <sz val="7"/>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4">
    <xf numFmtId="0" fontId="0" fillId="0" borderId="0"/>
    <xf numFmtId="43" fontId="2" fillId="0" borderId="0" applyFont="0" applyFill="0" applyBorder="0" applyAlignment="0" applyProtection="0"/>
    <xf numFmtId="9" fontId="2" fillId="0" borderId="0" applyFont="0" applyFill="0" applyBorder="0" applyAlignment="0" applyProtection="0"/>
    <xf numFmtId="0" fontId="2" fillId="0" borderId="0"/>
  </cellStyleXfs>
  <cellXfs count="95">
    <xf numFmtId="0" fontId="0" fillId="0" borderId="0" xfId="0"/>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wrapText="1"/>
    </xf>
    <xf numFmtId="0" fontId="3" fillId="4"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1"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NumberFormat="1" applyFont="1" applyFill="1" applyBorder="1" applyAlignment="1">
      <alignment horizontal="center" vertical="center" wrapText="1"/>
    </xf>
    <xf numFmtId="0" fontId="4" fillId="3" borderId="1" xfId="0" applyNumberFormat="1" applyFont="1" applyFill="1" applyBorder="1" applyAlignment="1">
      <alignment horizontal="center" vertical="center"/>
    </xf>
    <xf numFmtId="0" fontId="4" fillId="3" borderId="1" xfId="0" applyFont="1" applyFill="1" applyBorder="1" applyAlignment="1">
      <alignment horizontal="center" vertical="center" wrapText="1"/>
    </xf>
    <xf numFmtId="9" fontId="4" fillId="3" borderId="1" xfId="2" applyFont="1" applyFill="1" applyBorder="1" applyAlignment="1">
      <alignment horizontal="center" vertical="center"/>
    </xf>
    <xf numFmtId="0" fontId="6" fillId="3" borderId="1" xfId="0" applyFont="1" applyFill="1" applyBorder="1" applyAlignment="1">
      <alignment horizontal="center" vertical="center" wrapText="1"/>
    </xf>
    <xf numFmtId="0" fontId="5" fillId="0" borderId="0" xfId="0" applyFont="1" applyAlignment="1">
      <alignment horizontal="center" vertical="center"/>
    </xf>
    <xf numFmtId="0" fontId="4" fillId="3" borderId="1" xfId="0" applyNumberFormat="1" applyFont="1" applyFill="1" applyBorder="1" applyAlignment="1">
      <alignment horizontal="center" vertical="center"/>
    </xf>
    <xf numFmtId="0" fontId="4" fillId="3" borderId="1"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4" xfId="0" applyFont="1" applyFill="1" applyBorder="1" applyAlignment="1">
      <alignment horizontal="center" vertical="center" wrapText="1"/>
    </xf>
    <xf numFmtId="0" fontId="1" fillId="2" borderId="14" xfId="0" applyFont="1" applyFill="1" applyBorder="1" applyAlignment="1">
      <alignment horizontal="center" vertical="center"/>
    </xf>
    <xf numFmtId="0" fontId="0" fillId="0" borderId="16" xfId="0" applyBorder="1" applyAlignment="1">
      <alignment horizontal="center"/>
    </xf>
    <xf numFmtId="0" fontId="0" fillId="0" borderId="15" xfId="0" applyBorder="1"/>
    <xf numFmtId="0" fontId="0" fillId="0" borderId="1" xfId="0" applyBorder="1" applyAlignment="1">
      <alignment horizontal="center" vertical="center" wrapText="1"/>
    </xf>
    <xf numFmtId="0" fontId="0" fillId="4" borderId="1" xfId="0" applyFill="1" applyBorder="1" applyAlignment="1">
      <alignment horizontal="center" vertical="center" wrapText="1"/>
    </xf>
    <xf numFmtId="0" fontId="9" fillId="0" borderId="0" xfId="3" applyFont="1" applyAlignment="1">
      <alignment horizontal="right" vertical="center" wrapText="1" indent="2"/>
    </xf>
    <xf numFmtId="0" fontId="0" fillId="0" borderId="0" xfId="0" applyAlignment="1">
      <alignment horizontal="center"/>
    </xf>
    <xf numFmtId="0" fontId="1" fillId="0" borderId="17" xfId="0" applyFont="1" applyBorder="1" applyAlignment="1">
      <alignment horizontal="center"/>
    </xf>
    <xf numFmtId="0" fontId="1" fillId="0" borderId="18" xfId="0" applyFont="1" applyBorder="1" applyAlignment="1">
      <alignment horizontal="center"/>
    </xf>
    <xf numFmtId="0" fontId="1" fillId="0" borderId="19" xfId="0" applyFont="1" applyBorder="1" applyAlignment="1">
      <alignment horizont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3" fillId="0" borderId="1" xfId="0" applyNumberFormat="1" applyFont="1" applyFill="1" applyBorder="1" applyAlignment="1">
      <alignment horizontal="center" vertical="center"/>
    </xf>
    <xf numFmtId="0" fontId="0" fillId="0" borderId="14" xfId="0" applyFill="1" applyBorder="1" applyAlignment="1">
      <alignment horizontal="center"/>
    </xf>
    <xf numFmtId="0" fontId="0" fillId="0" borderId="14" xfId="0" applyFill="1" applyBorder="1" applyAlignment="1">
      <alignment horizontal="center" vertical="center"/>
    </xf>
    <xf numFmtId="49" fontId="3" fillId="0" borderId="1" xfId="0" applyNumberFormat="1" applyFont="1" applyFill="1" applyBorder="1" applyAlignment="1">
      <alignment horizontal="center" vertical="center"/>
    </xf>
    <xf numFmtId="0" fontId="0" fillId="0" borderId="15" xfId="0" applyBorder="1" applyAlignment="1">
      <alignment horizontal="center" vertical="center"/>
    </xf>
    <xf numFmtId="1" fontId="3" fillId="0" borderId="1" xfId="1" applyNumberFormat="1" applyFont="1" applyFill="1" applyBorder="1" applyAlignment="1">
      <alignment horizontal="center" vertical="center" wrapText="1"/>
    </xf>
    <xf numFmtId="0" fontId="4" fillId="3" borderId="1" xfId="0" applyNumberFormat="1" applyFont="1" applyFill="1" applyBorder="1" applyAlignment="1">
      <alignment horizontal="center" vertical="center"/>
    </xf>
    <xf numFmtId="0" fontId="4" fillId="3" borderId="1" xfId="0" applyFont="1" applyFill="1" applyBorder="1" applyAlignment="1">
      <alignment horizontal="center" vertical="center"/>
    </xf>
    <xf numFmtId="0" fontId="3" fillId="0" borderId="1" xfId="0" applyNumberFormat="1" applyFont="1" applyFill="1" applyBorder="1" applyAlignment="1">
      <alignment horizontal="center" vertical="center"/>
    </xf>
    <xf numFmtId="0" fontId="0" fillId="0" borderId="1" xfId="0" applyBorder="1" applyAlignment="1">
      <alignment horizontal="center"/>
    </xf>
    <xf numFmtId="0" fontId="0" fillId="0" borderId="13" xfId="0" applyBorder="1" applyAlignment="1">
      <alignment horizontal="center"/>
    </xf>
    <xf numFmtId="0" fontId="1" fillId="2" borderId="1" xfId="0" applyFont="1"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xf>
    <xf numFmtId="0" fontId="1" fillId="2" borderId="13" xfId="0" applyFont="1" applyFill="1" applyBorder="1" applyAlignment="1">
      <alignment horizontal="center"/>
    </xf>
    <xf numFmtId="0" fontId="8" fillId="3" borderId="9" xfId="0" applyFont="1" applyFill="1" applyBorder="1" applyAlignment="1">
      <alignment horizontal="center" vertical="center"/>
    </xf>
    <xf numFmtId="0" fontId="8" fillId="3" borderId="10" xfId="0" applyFont="1" applyFill="1" applyBorder="1" applyAlignment="1">
      <alignment horizontal="center" vertical="center"/>
    </xf>
    <xf numFmtId="0" fontId="8" fillId="3" borderId="11" xfId="0" applyFont="1" applyFill="1" applyBorder="1" applyAlignment="1">
      <alignment horizontal="center" vertic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0" fillId="0" borderId="8" xfId="0" applyBorder="1" applyAlignment="1">
      <alignment horizontal="center"/>
    </xf>
    <xf numFmtId="0" fontId="1" fillId="2" borderId="13" xfId="0" applyFont="1" applyFill="1" applyBorder="1" applyAlignment="1">
      <alignment horizontal="center" vertical="center"/>
    </xf>
    <xf numFmtId="0" fontId="4" fillId="3" borderId="1" xfId="0" applyFont="1" applyFill="1" applyBorder="1" applyAlignment="1">
      <alignment horizontal="center" vertical="center"/>
    </xf>
    <xf numFmtId="0" fontId="3" fillId="4" borderId="1" xfId="0" applyFont="1" applyFill="1" applyBorder="1" applyAlignment="1">
      <alignment horizontal="left" vertical="center" wrapText="1"/>
    </xf>
    <xf numFmtId="0" fontId="4" fillId="4" borderId="0"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7"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2" xfId="0" applyFont="1" applyFill="1" applyBorder="1" applyAlignment="1">
      <alignment horizontal="center" vertical="center" wrapText="1"/>
    </xf>
    <xf numFmtId="49" fontId="3" fillId="0" borderId="5" xfId="0" applyNumberFormat="1" applyFont="1" applyFill="1" applyBorder="1" applyAlignment="1">
      <alignment horizontal="center" vertical="center"/>
    </xf>
    <xf numFmtId="49" fontId="3" fillId="0" borderId="6" xfId="0" applyNumberFormat="1" applyFont="1" applyFill="1" applyBorder="1" applyAlignment="1">
      <alignment horizontal="center" vertical="center"/>
    </xf>
    <xf numFmtId="49" fontId="3" fillId="0" borderId="7" xfId="0" applyNumberFormat="1" applyFont="1" applyFill="1" applyBorder="1" applyAlignment="1">
      <alignment horizontal="center" vertical="center"/>
    </xf>
    <xf numFmtId="0" fontId="4" fillId="0" borderId="0"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3"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4" fillId="3" borderId="5" xfId="0" applyNumberFormat="1" applyFont="1" applyFill="1" applyBorder="1" applyAlignment="1">
      <alignment horizontal="center" vertical="center"/>
    </xf>
    <xf numFmtId="0" fontId="4" fillId="3" borderId="6" xfId="0" applyNumberFormat="1" applyFont="1" applyFill="1" applyBorder="1" applyAlignment="1">
      <alignment horizontal="center" vertical="center"/>
    </xf>
    <xf numFmtId="0" fontId="4" fillId="3" borderId="7" xfId="0" applyNumberFormat="1" applyFont="1" applyFill="1" applyBorder="1" applyAlignment="1">
      <alignment horizontal="center" vertical="center"/>
    </xf>
    <xf numFmtId="0" fontId="4" fillId="3" borderId="5" xfId="0" applyFont="1" applyFill="1" applyBorder="1" applyAlignment="1">
      <alignment horizontal="center" vertical="center"/>
    </xf>
    <xf numFmtId="0" fontId="4" fillId="3" borderId="7" xfId="0" applyFont="1" applyFill="1" applyBorder="1" applyAlignment="1">
      <alignment horizontal="center" vertical="center"/>
    </xf>
    <xf numFmtId="0" fontId="3" fillId="0" borderId="5" xfId="0" applyNumberFormat="1" applyFont="1" applyFill="1" applyBorder="1" applyAlignment="1">
      <alignment horizontal="center" vertical="center"/>
    </xf>
    <xf numFmtId="0" fontId="3" fillId="0" borderId="7" xfId="0" applyNumberFormat="1" applyFont="1" applyFill="1" applyBorder="1" applyAlignment="1">
      <alignment horizontal="center" vertical="center"/>
    </xf>
    <xf numFmtId="0" fontId="6" fillId="3" borderId="1" xfId="0" applyFont="1" applyFill="1" applyBorder="1" applyAlignment="1">
      <alignment horizontal="center" vertical="center"/>
    </xf>
    <xf numFmtId="0" fontId="6" fillId="3" borderId="8"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 fillId="4" borderId="5" xfId="0" applyFont="1" applyFill="1" applyBorder="1" applyAlignment="1">
      <alignment horizontal="justify" vertical="justify" wrapText="1"/>
    </xf>
    <xf numFmtId="0" fontId="3" fillId="4" borderId="6" xfId="0" applyFont="1" applyFill="1" applyBorder="1" applyAlignment="1">
      <alignment horizontal="justify" vertical="justify" wrapText="1"/>
    </xf>
    <xf numFmtId="0" fontId="3" fillId="4" borderId="7" xfId="0" applyFont="1" applyFill="1" applyBorder="1" applyAlignment="1">
      <alignment horizontal="justify" vertical="justify" wrapText="1"/>
    </xf>
  </cellXfs>
  <cellStyles count="4">
    <cellStyle name="Millares" xfId="1" builtinId="3"/>
    <cellStyle name="Normal" xfId="0" builtinId="0"/>
    <cellStyle name="Normal 2" xfId="3"/>
    <cellStyle name="Porcentaje" xfId="2" builtinId="5"/>
  </cellStyles>
  <dxfs count="0"/>
  <tableStyles count="0" defaultTableStyle="TableStyleMedium2" defaultPivotStyle="PivotStyleLight16"/>
  <colors>
    <mruColors>
      <color rgb="FF66FF33"/>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uentame.inegi.org.mx/monografias/informacion/son/poblacion/"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G28"/>
  <sheetViews>
    <sheetView showGridLines="0" zoomScale="90" zoomScaleNormal="90" workbookViewId="0">
      <selection activeCell="B7" sqref="B7:E7"/>
    </sheetView>
  </sheetViews>
  <sheetFormatPr baseColWidth="10" defaultRowHeight="14.4" x14ac:dyDescent="0.3"/>
  <cols>
    <col min="1" max="1" width="15.6640625" style="36" customWidth="1"/>
    <col min="2" max="2" width="32.33203125" customWidth="1"/>
    <col min="3" max="3" width="25.44140625" customWidth="1"/>
    <col min="4" max="4" width="36.33203125" customWidth="1"/>
    <col min="5" max="5" width="29.88671875" customWidth="1"/>
  </cols>
  <sheetData>
    <row r="1" spans="1:5" ht="23.25" customHeight="1" x14ac:dyDescent="0.3">
      <c r="A1" s="58" t="s">
        <v>10</v>
      </c>
      <c r="B1" s="59"/>
      <c r="C1" s="59"/>
      <c r="D1" s="59"/>
      <c r="E1" s="60"/>
    </row>
    <row r="2" spans="1:5" x14ac:dyDescent="0.3">
      <c r="A2" s="27" t="s">
        <v>11</v>
      </c>
      <c r="B2" s="61" t="s">
        <v>12</v>
      </c>
      <c r="C2" s="62"/>
      <c r="D2" s="62"/>
      <c r="E2" s="28" t="s">
        <v>13</v>
      </c>
    </row>
    <row r="3" spans="1:5" x14ac:dyDescent="0.3">
      <c r="A3" s="43" t="s">
        <v>270</v>
      </c>
      <c r="B3" s="63" t="s">
        <v>276</v>
      </c>
      <c r="C3" s="63"/>
      <c r="D3" s="63"/>
      <c r="E3" s="46">
        <v>2025</v>
      </c>
    </row>
    <row r="4" spans="1:5" ht="28.5" customHeight="1" x14ac:dyDescent="0.3">
      <c r="A4" s="29" t="s">
        <v>185</v>
      </c>
      <c r="B4" s="53" t="s">
        <v>186</v>
      </c>
      <c r="C4" s="53"/>
      <c r="D4" s="53"/>
      <c r="E4" s="64"/>
    </row>
    <row r="5" spans="1:5" x14ac:dyDescent="0.3">
      <c r="A5" s="44">
        <v>2</v>
      </c>
      <c r="B5" s="51" t="s">
        <v>272</v>
      </c>
      <c r="C5" s="51"/>
      <c r="D5" s="51"/>
      <c r="E5" s="52"/>
    </row>
    <row r="6" spans="1:5" x14ac:dyDescent="0.3">
      <c r="A6" s="30" t="s">
        <v>14</v>
      </c>
      <c r="B6" s="56" t="s">
        <v>15</v>
      </c>
      <c r="C6" s="56"/>
      <c r="D6" s="56"/>
      <c r="E6" s="57"/>
    </row>
    <row r="7" spans="1:5" x14ac:dyDescent="0.3">
      <c r="A7" s="44" t="s">
        <v>271</v>
      </c>
      <c r="B7" s="51" t="s">
        <v>187</v>
      </c>
      <c r="C7" s="51"/>
      <c r="D7" s="51"/>
      <c r="E7" s="52"/>
    </row>
    <row r="8" spans="1:5" ht="15" thickBot="1" x14ac:dyDescent="0.35">
      <c r="A8" s="31"/>
      <c r="E8" s="32"/>
    </row>
    <row r="9" spans="1:5" x14ac:dyDescent="0.3">
      <c r="A9" s="37" t="s">
        <v>0</v>
      </c>
      <c r="B9" s="38" t="s">
        <v>1</v>
      </c>
      <c r="C9" s="38" t="s">
        <v>2</v>
      </c>
      <c r="D9" s="38" t="s">
        <v>3</v>
      </c>
      <c r="E9" s="39" t="s">
        <v>4</v>
      </c>
    </row>
    <row r="10" spans="1:5" ht="57.75" customHeight="1" x14ac:dyDescent="0.3">
      <c r="A10" s="53" t="s">
        <v>5</v>
      </c>
      <c r="B10" s="54" t="s">
        <v>188</v>
      </c>
      <c r="C10" s="33" t="s">
        <v>189</v>
      </c>
      <c r="D10" s="54" t="s">
        <v>190</v>
      </c>
      <c r="E10" s="54" t="s">
        <v>191</v>
      </c>
    </row>
    <row r="11" spans="1:5" ht="63.75" customHeight="1" x14ac:dyDescent="0.3">
      <c r="A11" s="53"/>
      <c r="B11" s="54"/>
      <c r="C11" s="33" t="s">
        <v>192</v>
      </c>
      <c r="D11" s="54"/>
      <c r="E11" s="55"/>
    </row>
    <row r="12" spans="1:5" ht="70.5" customHeight="1" x14ac:dyDescent="0.3">
      <c r="A12" s="53"/>
      <c r="B12" s="54"/>
      <c r="C12" s="33" t="s">
        <v>193</v>
      </c>
      <c r="D12" s="54"/>
      <c r="E12" s="55"/>
    </row>
    <row r="13" spans="1:5" ht="143.25" customHeight="1" x14ac:dyDescent="0.3">
      <c r="A13" s="1" t="s">
        <v>6</v>
      </c>
      <c r="B13" s="33" t="s">
        <v>194</v>
      </c>
      <c r="C13" s="33" t="s">
        <v>195</v>
      </c>
      <c r="D13" s="33" t="s">
        <v>196</v>
      </c>
      <c r="E13" s="34" t="s">
        <v>197</v>
      </c>
    </row>
    <row r="14" spans="1:5" ht="147" customHeight="1" x14ac:dyDescent="0.3">
      <c r="A14" s="2" t="s">
        <v>198</v>
      </c>
      <c r="B14" s="40" t="s">
        <v>199</v>
      </c>
      <c r="C14" s="40" t="s">
        <v>200</v>
      </c>
      <c r="D14" s="40" t="s">
        <v>201</v>
      </c>
      <c r="E14" s="40" t="s">
        <v>202</v>
      </c>
    </row>
    <row r="15" spans="1:5" ht="135.75" customHeight="1" x14ac:dyDescent="0.3">
      <c r="A15" s="41" t="s">
        <v>8</v>
      </c>
      <c r="B15" s="33" t="s">
        <v>203</v>
      </c>
      <c r="C15" s="33" t="s">
        <v>204</v>
      </c>
      <c r="D15" s="33" t="s">
        <v>205</v>
      </c>
      <c r="E15" s="33" t="s">
        <v>206</v>
      </c>
    </row>
    <row r="16" spans="1:5" ht="103.5" customHeight="1" x14ac:dyDescent="0.3">
      <c r="A16" s="41" t="s">
        <v>9</v>
      </c>
      <c r="B16" s="33" t="s">
        <v>207</v>
      </c>
      <c r="C16" s="33" t="s">
        <v>208</v>
      </c>
      <c r="D16" s="33" t="s">
        <v>209</v>
      </c>
      <c r="E16" s="33" t="s">
        <v>210</v>
      </c>
    </row>
    <row r="17" spans="1:7" ht="138.75" customHeight="1" x14ac:dyDescent="0.3">
      <c r="A17" s="41" t="s">
        <v>18</v>
      </c>
      <c r="B17" s="34" t="s">
        <v>211</v>
      </c>
      <c r="C17" s="34" t="s">
        <v>212</v>
      </c>
      <c r="D17" s="34" t="s">
        <v>213</v>
      </c>
      <c r="E17" s="34" t="s">
        <v>214</v>
      </c>
    </row>
    <row r="18" spans="1:7" ht="180.75" customHeight="1" x14ac:dyDescent="0.3">
      <c r="A18" s="41" t="s">
        <v>19</v>
      </c>
      <c r="B18" s="33" t="s">
        <v>215</v>
      </c>
      <c r="C18" s="34" t="s">
        <v>216</v>
      </c>
      <c r="D18" s="34" t="s">
        <v>217</v>
      </c>
      <c r="E18" s="33" t="s">
        <v>218</v>
      </c>
      <c r="G18" s="35"/>
    </row>
    <row r="19" spans="1:7" ht="95.25" customHeight="1" x14ac:dyDescent="0.3">
      <c r="A19" s="41" t="s">
        <v>219</v>
      </c>
      <c r="B19" s="33" t="s">
        <v>220</v>
      </c>
      <c r="C19" s="33" t="s">
        <v>221</v>
      </c>
      <c r="D19" s="33" t="s">
        <v>222</v>
      </c>
      <c r="E19" s="33" t="s">
        <v>223</v>
      </c>
    </row>
    <row r="20" spans="1:7" ht="95.25" customHeight="1" x14ac:dyDescent="0.3">
      <c r="A20" s="41" t="s">
        <v>224</v>
      </c>
      <c r="B20" s="33" t="s">
        <v>225</v>
      </c>
      <c r="C20" s="33" t="s">
        <v>226</v>
      </c>
      <c r="D20" s="33" t="s">
        <v>227</v>
      </c>
      <c r="E20" s="33" t="s">
        <v>228</v>
      </c>
    </row>
    <row r="21" spans="1:7" ht="151.5" customHeight="1" x14ac:dyDescent="0.3">
      <c r="A21" s="2" t="s">
        <v>229</v>
      </c>
      <c r="B21" s="40" t="s">
        <v>230</v>
      </c>
      <c r="C21" s="40" t="s">
        <v>231</v>
      </c>
      <c r="D21" s="40" t="s">
        <v>232</v>
      </c>
      <c r="E21" s="40" t="s">
        <v>233</v>
      </c>
    </row>
    <row r="22" spans="1:7" ht="90" customHeight="1" x14ac:dyDescent="0.3">
      <c r="A22" s="41" t="s">
        <v>17</v>
      </c>
      <c r="B22" s="33" t="s">
        <v>234</v>
      </c>
      <c r="C22" s="33" t="s">
        <v>235</v>
      </c>
      <c r="D22" s="33" t="s">
        <v>236</v>
      </c>
      <c r="E22" s="33" t="s">
        <v>237</v>
      </c>
    </row>
    <row r="23" spans="1:7" ht="87" customHeight="1" x14ac:dyDescent="0.3">
      <c r="A23" s="41" t="s">
        <v>20</v>
      </c>
      <c r="B23" s="33" t="s">
        <v>238</v>
      </c>
      <c r="C23" s="33" t="s">
        <v>239</v>
      </c>
      <c r="D23" s="33" t="s">
        <v>240</v>
      </c>
      <c r="E23" s="33" t="s">
        <v>241</v>
      </c>
    </row>
    <row r="24" spans="1:7" ht="91.5" customHeight="1" x14ac:dyDescent="0.3">
      <c r="A24" s="41" t="s">
        <v>21</v>
      </c>
      <c r="B24" s="33" t="s">
        <v>242</v>
      </c>
      <c r="C24" s="33" t="s">
        <v>243</v>
      </c>
      <c r="D24" s="33" t="s">
        <v>244</v>
      </c>
      <c r="E24" s="33" t="s">
        <v>245</v>
      </c>
    </row>
    <row r="25" spans="1:7" ht="155.25" customHeight="1" x14ac:dyDescent="0.3">
      <c r="A25" s="2" t="s">
        <v>246</v>
      </c>
      <c r="B25" s="40" t="s">
        <v>247</v>
      </c>
      <c r="C25" s="40" t="s">
        <v>248</v>
      </c>
      <c r="D25" s="40" t="s">
        <v>249</v>
      </c>
      <c r="E25" s="40" t="s">
        <v>250</v>
      </c>
    </row>
    <row r="26" spans="1:7" ht="159" customHeight="1" x14ac:dyDescent="0.3">
      <c r="A26" s="41" t="s">
        <v>251</v>
      </c>
      <c r="B26" s="33" t="s">
        <v>252</v>
      </c>
      <c r="C26" s="33" t="s">
        <v>253</v>
      </c>
      <c r="D26" s="33" t="s">
        <v>254</v>
      </c>
      <c r="E26" s="33" t="s">
        <v>250</v>
      </c>
    </row>
    <row r="27" spans="1:7" ht="75" customHeight="1" x14ac:dyDescent="0.3">
      <c r="A27" s="41" t="s">
        <v>255</v>
      </c>
      <c r="B27" s="33" t="s">
        <v>256</v>
      </c>
      <c r="C27" s="33" t="s">
        <v>257</v>
      </c>
      <c r="D27" s="33" t="s">
        <v>258</v>
      </c>
      <c r="E27" s="33" t="s">
        <v>259</v>
      </c>
    </row>
    <row r="28" spans="1:7" ht="133.5" customHeight="1" x14ac:dyDescent="0.3">
      <c r="A28" s="41" t="s">
        <v>260</v>
      </c>
      <c r="B28" s="33" t="s">
        <v>261</v>
      </c>
      <c r="C28" s="33" t="s">
        <v>262</v>
      </c>
      <c r="D28" s="33" t="s">
        <v>263</v>
      </c>
      <c r="E28" s="33" t="s">
        <v>264</v>
      </c>
    </row>
  </sheetData>
  <mergeCells count="11">
    <mergeCell ref="B6:E6"/>
    <mergeCell ref="A1:E1"/>
    <mergeCell ref="B2:D2"/>
    <mergeCell ref="B3:D3"/>
    <mergeCell ref="B4:E4"/>
    <mergeCell ref="B5:E5"/>
    <mergeCell ref="B7:E7"/>
    <mergeCell ref="A10:A12"/>
    <mergeCell ref="B10:B12"/>
    <mergeCell ref="D10:D12"/>
    <mergeCell ref="E10:E12"/>
  </mergeCells>
  <hyperlinks>
    <hyperlink ref="D13" r:id="rId1" display="https://cuentame.inegi.org.mx/monografias/informacion/son/poblacion/"/>
  </hyperlinks>
  <pageMargins left="0.7" right="0.7" top="0.75" bottom="0.75" header="0.3" footer="0.3"/>
  <pageSetup scale="64" orientation="landscap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26"/>
  <sheetViews>
    <sheetView zoomScale="80" zoomScaleNormal="80" workbookViewId="0">
      <selection activeCell="A2" sqref="A2:N7"/>
    </sheetView>
  </sheetViews>
  <sheetFormatPr baseColWidth="10" defaultColWidth="21" defaultRowHeight="14.4" x14ac:dyDescent="0.3"/>
  <cols>
    <col min="1" max="1" width="28.44140625" style="3" customWidth="1"/>
    <col min="2" max="2" width="18.5546875" style="3" customWidth="1"/>
    <col min="3" max="3" width="18" style="3" customWidth="1"/>
    <col min="4" max="4" width="10" style="3" customWidth="1"/>
    <col min="5" max="5" width="10.44140625" style="3" customWidth="1"/>
    <col min="6" max="6" width="10.109375" style="3" customWidth="1"/>
    <col min="7" max="7" width="10.5546875" style="3" customWidth="1"/>
    <col min="8" max="8" width="10.109375" style="3" customWidth="1"/>
    <col min="9" max="9" width="10.6640625" style="3" customWidth="1"/>
    <col min="10" max="10" width="10.33203125" style="3" customWidth="1"/>
    <col min="11" max="11" width="10.109375" style="3" customWidth="1"/>
    <col min="12" max="12" width="9" style="3" customWidth="1"/>
    <col min="13" max="13" width="10.109375" style="3" customWidth="1"/>
    <col min="14" max="14" width="11.6640625" style="3" customWidth="1"/>
    <col min="15" max="16384" width="21" style="3"/>
  </cols>
  <sheetData>
    <row r="1" spans="1:14" ht="20.100000000000001" customHeight="1" x14ac:dyDescent="0.3">
      <c r="A1" s="78" t="s">
        <v>22</v>
      </c>
      <c r="B1" s="78"/>
      <c r="C1" s="78"/>
      <c r="D1" s="78"/>
      <c r="E1" s="78"/>
      <c r="F1" s="78"/>
      <c r="G1" s="78"/>
      <c r="H1" s="78"/>
      <c r="I1" s="78"/>
      <c r="J1" s="78"/>
      <c r="K1" s="78"/>
      <c r="L1" s="78"/>
      <c r="M1" s="78"/>
      <c r="N1" s="78"/>
    </row>
    <row r="2" spans="1:14" s="4" customFormat="1" ht="20.100000000000001" customHeight="1" x14ac:dyDescent="0.3">
      <c r="A2" s="49" t="s">
        <v>11</v>
      </c>
      <c r="B2" s="65" t="s">
        <v>12</v>
      </c>
      <c r="C2" s="65"/>
      <c r="D2" s="65"/>
      <c r="E2" s="65"/>
      <c r="F2" s="65"/>
      <c r="G2" s="65"/>
      <c r="H2" s="65"/>
      <c r="I2" s="65"/>
      <c r="J2" s="65"/>
      <c r="K2" s="65"/>
      <c r="L2" s="65"/>
      <c r="M2" s="85" t="s">
        <v>13</v>
      </c>
      <c r="N2" s="86"/>
    </row>
    <row r="3" spans="1:14" ht="20.100000000000001" customHeight="1" x14ac:dyDescent="0.3">
      <c r="A3" s="45" t="s">
        <v>275</v>
      </c>
      <c r="B3" s="81" t="s">
        <v>273</v>
      </c>
      <c r="C3" s="81"/>
      <c r="D3" s="81"/>
      <c r="E3" s="81"/>
      <c r="F3" s="81"/>
      <c r="G3" s="81"/>
      <c r="H3" s="81"/>
      <c r="I3" s="81"/>
      <c r="J3" s="81"/>
      <c r="K3" s="81"/>
      <c r="L3" s="81"/>
      <c r="M3" s="87">
        <v>2025</v>
      </c>
      <c r="N3" s="88"/>
    </row>
    <row r="4" spans="1:14" ht="20.100000000000001" customHeight="1" x14ac:dyDescent="0.3">
      <c r="A4" s="11" t="s">
        <v>52</v>
      </c>
      <c r="B4" s="82" t="s">
        <v>53</v>
      </c>
      <c r="C4" s="83"/>
      <c r="D4" s="83"/>
      <c r="E4" s="83"/>
      <c r="F4" s="83"/>
      <c r="G4" s="83"/>
      <c r="H4" s="83"/>
      <c r="I4" s="83"/>
      <c r="J4" s="83"/>
      <c r="K4" s="83"/>
      <c r="L4" s="83"/>
      <c r="M4" s="83"/>
      <c r="N4" s="84"/>
    </row>
    <row r="5" spans="1:14" ht="20.100000000000001" customHeight="1" x14ac:dyDescent="0.3">
      <c r="A5" s="45" t="s">
        <v>274</v>
      </c>
      <c r="B5" s="74" t="s">
        <v>272</v>
      </c>
      <c r="C5" s="75"/>
      <c r="D5" s="75"/>
      <c r="E5" s="75"/>
      <c r="F5" s="75"/>
      <c r="G5" s="75"/>
      <c r="H5" s="75"/>
      <c r="I5" s="75"/>
      <c r="J5" s="75"/>
      <c r="K5" s="75"/>
      <c r="L5" s="75"/>
      <c r="M5" s="75"/>
      <c r="N5" s="76"/>
    </row>
    <row r="6" spans="1:14" s="4" customFormat="1" ht="20.100000000000001" customHeight="1" x14ac:dyDescent="0.3">
      <c r="A6" s="48" t="s">
        <v>14</v>
      </c>
      <c r="B6" s="80" t="s">
        <v>15</v>
      </c>
      <c r="C6" s="80"/>
      <c r="D6" s="80"/>
      <c r="E6" s="80"/>
      <c r="F6" s="80"/>
      <c r="G6" s="80"/>
      <c r="H6" s="80"/>
      <c r="I6" s="80"/>
      <c r="J6" s="80"/>
      <c r="K6" s="80"/>
      <c r="L6" s="80"/>
      <c r="M6" s="80"/>
      <c r="N6" s="80"/>
    </row>
    <row r="7" spans="1:14" ht="20.100000000000001" customHeight="1" x14ac:dyDescent="0.3">
      <c r="A7" s="50" t="s">
        <v>271</v>
      </c>
      <c r="B7" s="74" t="s">
        <v>66</v>
      </c>
      <c r="C7" s="75"/>
      <c r="D7" s="75"/>
      <c r="E7" s="75"/>
      <c r="F7" s="75"/>
      <c r="G7" s="75"/>
      <c r="H7" s="75"/>
      <c r="I7" s="75"/>
      <c r="J7" s="75"/>
      <c r="K7" s="75"/>
      <c r="L7" s="75"/>
      <c r="M7" s="75"/>
      <c r="N7" s="76"/>
    </row>
    <row r="8" spans="1:14" ht="20.100000000000001" customHeight="1" x14ac:dyDescent="0.3">
      <c r="A8" s="77"/>
      <c r="B8" s="77"/>
      <c r="C8" s="77"/>
      <c r="D8" s="77"/>
      <c r="E8" s="77"/>
      <c r="F8" s="77"/>
      <c r="G8" s="77"/>
      <c r="H8" s="77"/>
      <c r="I8" s="77"/>
      <c r="J8" s="77"/>
      <c r="K8" s="77"/>
      <c r="L8" s="77"/>
      <c r="M8" s="77"/>
      <c r="N8" s="77"/>
    </row>
    <row r="9" spans="1:14" s="5" customFormat="1" ht="20.100000000000001" customHeight="1" x14ac:dyDescent="0.3">
      <c r="A9" s="78" t="s">
        <v>23</v>
      </c>
      <c r="B9" s="78"/>
      <c r="C9" s="78"/>
      <c r="D9" s="78"/>
      <c r="E9" s="78"/>
      <c r="F9" s="78"/>
      <c r="G9" s="78"/>
      <c r="H9" s="78"/>
      <c r="I9" s="78"/>
      <c r="J9" s="78"/>
      <c r="K9" s="78"/>
      <c r="L9" s="78"/>
      <c r="M9" s="78"/>
      <c r="N9" s="78"/>
    </row>
    <row r="10" spans="1:14" s="5" customFormat="1" ht="20.100000000000001" customHeight="1" x14ac:dyDescent="0.3">
      <c r="A10" s="13" t="s">
        <v>24</v>
      </c>
      <c r="B10" s="79" t="s">
        <v>25</v>
      </c>
      <c r="C10" s="79"/>
      <c r="D10" s="79"/>
      <c r="E10" s="79"/>
      <c r="F10" s="79"/>
      <c r="G10" s="79"/>
      <c r="H10" s="79"/>
      <c r="I10" s="79"/>
      <c r="J10" s="79"/>
      <c r="K10" s="79"/>
      <c r="L10" s="79"/>
      <c r="M10" s="79"/>
      <c r="N10" s="79"/>
    </row>
    <row r="11" spans="1:14" s="5" customFormat="1" ht="20.100000000000001" customHeight="1" x14ac:dyDescent="0.3">
      <c r="A11" s="13" t="s">
        <v>26</v>
      </c>
      <c r="B11" s="79" t="s">
        <v>128</v>
      </c>
      <c r="C11" s="79"/>
      <c r="D11" s="79"/>
      <c r="E11" s="79"/>
      <c r="F11" s="79"/>
      <c r="G11" s="79"/>
      <c r="H11" s="79"/>
      <c r="I11" s="79"/>
      <c r="J11" s="79"/>
      <c r="K11" s="79"/>
      <c r="L11" s="79"/>
      <c r="M11" s="79"/>
      <c r="N11" s="79"/>
    </row>
    <row r="12" spans="1:14" s="5" customFormat="1" ht="28.5" customHeight="1" x14ac:dyDescent="0.3">
      <c r="A12" s="13" t="s">
        <v>27</v>
      </c>
      <c r="B12" s="79" t="s">
        <v>129</v>
      </c>
      <c r="C12" s="79"/>
      <c r="D12" s="79"/>
      <c r="E12" s="79"/>
      <c r="F12" s="79"/>
      <c r="G12" s="79"/>
      <c r="H12" s="79"/>
      <c r="I12" s="79"/>
      <c r="J12" s="79"/>
      <c r="K12" s="79"/>
      <c r="L12" s="79"/>
      <c r="M12" s="79"/>
      <c r="N12" s="79"/>
    </row>
    <row r="13" spans="1:14" s="5" customFormat="1" ht="20.100000000000001" customHeight="1" x14ac:dyDescent="0.3">
      <c r="A13" s="13" t="s">
        <v>28</v>
      </c>
      <c r="B13" s="66" t="s">
        <v>130</v>
      </c>
      <c r="C13" s="66"/>
      <c r="D13" s="66"/>
      <c r="E13" s="66"/>
      <c r="F13" s="66"/>
      <c r="G13" s="66"/>
      <c r="H13" s="66"/>
      <c r="I13" s="66"/>
      <c r="J13" s="66"/>
      <c r="K13" s="66"/>
      <c r="L13" s="66"/>
      <c r="M13" s="66"/>
      <c r="N13" s="66"/>
    </row>
    <row r="14" spans="1:14" s="5" customFormat="1" ht="20.100000000000001" customHeight="1" x14ac:dyDescent="0.3">
      <c r="A14" s="13" t="s">
        <v>29</v>
      </c>
      <c r="B14" s="79" t="s">
        <v>30</v>
      </c>
      <c r="C14" s="79"/>
      <c r="D14" s="79"/>
      <c r="E14" s="79"/>
      <c r="F14" s="79"/>
      <c r="G14" s="79"/>
      <c r="H14" s="79"/>
      <c r="I14" s="79"/>
      <c r="J14" s="79"/>
      <c r="K14" s="79"/>
      <c r="L14" s="79"/>
      <c r="M14" s="79"/>
      <c r="N14" s="79"/>
    </row>
    <row r="15" spans="1:14" s="5" customFormat="1" ht="20.100000000000001" customHeight="1" x14ac:dyDescent="0.3">
      <c r="A15" s="13" t="s">
        <v>31</v>
      </c>
      <c r="B15" s="79" t="s">
        <v>63</v>
      </c>
      <c r="C15" s="79"/>
      <c r="D15" s="79"/>
      <c r="E15" s="79"/>
      <c r="F15" s="79"/>
      <c r="G15" s="79"/>
      <c r="H15" s="79"/>
      <c r="I15" s="79"/>
      <c r="J15" s="79"/>
      <c r="K15" s="79"/>
      <c r="L15" s="79"/>
      <c r="M15" s="79"/>
      <c r="N15" s="79"/>
    </row>
    <row r="16" spans="1:14" s="5" customFormat="1" ht="20.100000000000001" customHeight="1" x14ac:dyDescent="0.3">
      <c r="A16" s="13" t="s">
        <v>32</v>
      </c>
      <c r="B16" s="66" t="s">
        <v>131</v>
      </c>
      <c r="C16" s="66"/>
      <c r="D16" s="66"/>
      <c r="E16" s="66"/>
      <c r="F16" s="66"/>
      <c r="G16" s="66"/>
      <c r="H16" s="66"/>
      <c r="I16" s="66"/>
      <c r="J16" s="66"/>
      <c r="K16" s="66"/>
      <c r="L16" s="66"/>
      <c r="M16" s="66"/>
      <c r="N16" s="66"/>
    </row>
    <row r="17" spans="1:14" s="5" customFormat="1" ht="20.100000000000001" customHeight="1" x14ac:dyDescent="0.3">
      <c r="A17" s="13" t="s">
        <v>33</v>
      </c>
      <c r="B17" s="66" t="s">
        <v>34</v>
      </c>
      <c r="C17" s="66"/>
      <c r="D17" s="66"/>
      <c r="E17" s="66"/>
      <c r="F17" s="66"/>
      <c r="G17" s="66"/>
      <c r="H17" s="66"/>
      <c r="I17" s="66"/>
      <c r="J17" s="66"/>
      <c r="K17" s="66"/>
      <c r="L17" s="66"/>
      <c r="M17" s="66"/>
      <c r="N17" s="66"/>
    </row>
    <row r="18" spans="1:14" s="5" customFormat="1" ht="20.100000000000001" customHeight="1" x14ac:dyDescent="0.3">
      <c r="A18" s="13" t="s">
        <v>35</v>
      </c>
      <c r="B18" s="66" t="s">
        <v>88</v>
      </c>
      <c r="C18" s="66"/>
      <c r="D18" s="66"/>
      <c r="E18" s="66"/>
      <c r="F18" s="66"/>
      <c r="G18" s="66"/>
      <c r="H18" s="66"/>
      <c r="I18" s="66"/>
      <c r="J18" s="66"/>
      <c r="K18" s="66"/>
      <c r="L18" s="66"/>
      <c r="M18" s="66"/>
      <c r="N18" s="66"/>
    </row>
    <row r="19" spans="1:14" s="5" customFormat="1" ht="39.75" customHeight="1" x14ac:dyDescent="0.3">
      <c r="A19" s="13" t="s">
        <v>36</v>
      </c>
      <c r="B19" s="6" t="s">
        <v>58</v>
      </c>
      <c r="C19" s="13" t="s">
        <v>37</v>
      </c>
      <c r="D19" s="79" t="s">
        <v>132</v>
      </c>
      <c r="E19" s="79"/>
      <c r="F19" s="79"/>
      <c r="G19" s="79"/>
      <c r="H19" s="79"/>
      <c r="I19" s="79"/>
      <c r="J19" s="79"/>
      <c r="K19" s="79"/>
      <c r="L19" s="79"/>
      <c r="M19" s="79"/>
      <c r="N19" s="79"/>
    </row>
    <row r="20" spans="1:14" s="5" customFormat="1" ht="20.100000000000001" customHeight="1" x14ac:dyDescent="0.3">
      <c r="A20" s="67"/>
      <c r="B20" s="67"/>
      <c r="C20" s="67"/>
      <c r="D20" s="67"/>
      <c r="E20" s="67"/>
      <c r="F20" s="67"/>
      <c r="G20" s="67"/>
      <c r="H20" s="67"/>
      <c r="I20" s="67"/>
      <c r="J20" s="67"/>
      <c r="K20" s="67"/>
      <c r="L20" s="67"/>
      <c r="M20" s="67"/>
      <c r="N20" s="67"/>
    </row>
    <row r="21" spans="1:14" ht="20.100000000000001" customHeight="1" x14ac:dyDescent="0.3">
      <c r="A21" s="65" t="s">
        <v>38</v>
      </c>
      <c r="B21" s="65"/>
      <c r="C21" s="65"/>
      <c r="D21" s="65"/>
      <c r="E21" s="65"/>
      <c r="F21" s="65"/>
      <c r="G21" s="65"/>
      <c r="H21" s="65"/>
      <c r="I21" s="65"/>
      <c r="J21" s="65"/>
      <c r="K21" s="65"/>
      <c r="L21" s="65"/>
      <c r="M21" s="65"/>
      <c r="N21" s="65"/>
    </row>
    <row r="22" spans="1:14" s="16" customFormat="1" ht="20.100000000000001" customHeight="1" x14ac:dyDescent="0.3">
      <c r="A22" s="68" t="s">
        <v>39</v>
      </c>
      <c r="B22" s="68" t="s">
        <v>40</v>
      </c>
      <c r="C22" s="68" t="s">
        <v>41</v>
      </c>
      <c r="D22" s="89" t="s">
        <v>42</v>
      </c>
      <c r="E22" s="89"/>
      <c r="F22" s="89"/>
      <c r="G22" s="89"/>
      <c r="H22" s="89"/>
      <c r="I22" s="89"/>
      <c r="J22" s="89"/>
      <c r="K22" s="89"/>
      <c r="L22" s="68" t="s">
        <v>43</v>
      </c>
      <c r="M22" s="90" t="s">
        <v>62</v>
      </c>
      <c r="N22" s="68" t="s">
        <v>44</v>
      </c>
    </row>
    <row r="23" spans="1:14" s="16" customFormat="1" ht="31.5" customHeight="1" x14ac:dyDescent="0.3">
      <c r="A23" s="68"/>
      <c r="B23" s="68"/>
      <c r="C23" s="68"/>
      <c r="D23" s="15" t="s">
        <v>45</v>
      </c>
      <c r="E23" s="15" t="s">
        <v>62</v>
      </c>
      <c r="F23" s="15" t="s">
        <v>46</v>
      </c>
      <c r="G23" s="15" t="s">
        <v>62</v>
      </c>
      <c r="H23" s="15" t="s">
        <v>47</v>
      </c>
      <c r="I23" s="15" t="s">
        <v>62</v>
      </c>
      <c r="J23" s="15" t="s">
        <v>48</v>
      </c>
      <c r="K23" s="15" t="s">
        <v>62</v>
      </c>
      <c r="L23" s="68"/>
      <c r="M23" s="91"/>
      <c r="N23" s="68"/>
    </row>
    <row r="24" spans="1:14" s="5" customFormat="1" ht="140.25" customHeight="1" x14ac:dyDescent="0.3">
      <c r="A24" s="7" t="s">
        <v>133</v>
      </c>
      <c r="B24" s="7" t="s">
        <v>134</v>
      </c>
      <c r="C24" s="7" t="s">
        <v>50</v>
      </c>
      <c r="D24" s="8">
        <v>2125</v>
      </c>
      <c r="E24" s="8">
        <v>2566</v>
      </c>
      <c r="F24" s="8">
        <v>2125</v>
      </c>
      <c r="G24" s="8">
        <v>1906</v>
      </c>
      <c r="H24" s="8">
        <v>2125</v>
      </c>
      <c r="I24" s="8">
        <v>3642</v>
      </c>
      <c r="J24" s="8">
        <v>2125</v>
      </c>
      <c r="K24" s="8"/>
      <c r="L24" s="8">
        <f>SUM(D24+F24+H24+J24)</f>
        <v>8500</v>
      </c>
      <c r="M24" s="8"/>
      <c r="N24" s="7"/>
    </row>
    <row r="25" spans="1:14" s="5" customFormat="1" ht="144.75" customHeight="1" x14ac:dyDescent="0.3">
      <c r="A25" s="7" t="s">
        <v>135</v>
      </c>
      <c r="B25" s="7" t="s">
        <v>134</v>
      </c>
      <c r="C25" s="7" t="s">
        <v>50</v>
      </c>
      <c r="D25" s="8">
        <v>2125</v>
      </c>
      <c r="E25" s="8">
        <v>2115</v>
      </c>
      <c r="F25" s="8">
        <v>2125</v>
      </c>
      <c r="G25" s="8">
        <v>2125</v>
      </c>
      <c r="H25" s="8">
        <v>2125</v>
      </c>
      <c r="I25" s="8">
        <v>2125</v>
      </c>
      <c r="J25" s="8">
        <v>2125</v>
      </c>
      <c r="K25" s="8"/>
      <c r="L25" s="8">
        <f>SUM(D25+F25+H25+J25)</f>
        <v>8500</v>
      </c>
      <c r="M25" s="8"/>
      <c r="N25" s="7"/>
    </row>
    <row r="26" spans="1:14" ht="21.75" customHeight="1" x14ac:dyDescent="0.3">
      <c r="A26" s="10" t="s">
        <v>51</v>
      </c>
      <c r="B26" s="65" t="s">
        <v>57</v>
      </c>
      <c r="C26" s="65"/>
      <c r="D26" s="14">
        <v>1</v>
      </c>
      <c r="E26" s="14">
        <f>(E24/E25)</f>
        <v>1.2132387706855792</v>
      </c>
      <c r="F26" s="14">
        <f t="shared" ref="F26:H26" si="0">F24/F25</f>
        <v>1</v>
      </c>
      <c r="G26" s="14">
        <f t="shared" si="0"/>
        <v>0.89694117647058824</v>
      </c>
      <c r="H26" s="14">
        <f t="shared" si="0"/>
        <v>1</v>
      </c>
      <c r="I26" s="14">
        <f>I24/I25</f>
        <v>1.7138823529411764</v>
      </c>
      <c r="J26" s="14">
        <f t="shared" ref="J26:L26" si="1">J24/J25</f>
        <v>1</v>
      </c>
      <c r="K26" s="14"/>
      <c r="L26" s="14">
        <f t="shared" si="1"/>
        <v>1</v>
      </c>
      <c r="M26" s="14"/>
      <c r="N26" s="10"/>
    </row>
  </sheetData>
  <mergeCells count="31">
    <mergeCell ref="B6:N6"/>
    <mergeCell ref="A1:N1"/>
    <mergeCell ref="B2:L2"/>
    <mergeCell ref="B3:L3"/>
    <mergeCell ref="B4:N4"/>
    <mergeCell ref="B5:N5"/>
    <mergeCell ref="M2:N2"/>
    <mergeCell ref="M3:N3"/>
    <mergeCell ref="B18:N18"/>
    <mergeCell ref="B7:N7"/>
    <mergeCell ref="A8:N8"/>
    <mergeCell ref="A9:N9"/>
    <mergeCell ref="B10:N10"/>
    <mergeCell ref="B11:N11"/>
    <mergeCell ref="B12:N12"/>
    <mergeCell ref="B13:N13"/>
    <mergeCell ref="B14:N14"/>
    <mergeCell ref="B15:N15"/>
    <mergeCell ref="B16:N16"/>
    <mergeCell ref="B17:N17"/>
    <mergeCell ref="B26:C26"/>
    <mergeCell ref="D19:N19"/>
    <mergeCell ref="A20:N20"/>
    <mergeCell ref="A21:N21"/>
    <mergeCell ref="A22:A23"/>
    <mergeCell ref="B22:B23"/>
    <mergeCell ref="C22:C23"/>
    <mergeCell ref="D22:K22"/>
    <mergeCell ref="L22:L23"/>
    <mergeCell ref="N22:N23"/>
    <mergeCell ref="M22:M23"/>
  </mergeCells>
  <pageMargins left="0.25" right="0.25" top="0.75" bottom="0.75" header="0.3" footer="0.3"/>
  <pageSetup scale="5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26"/>
  <sheetViews>
    <sheetView zoomScale="80" zoomScaleNormal="80" workbookViewId="0">
      <selection activeCell="A2" sqref="A2:N7"/>
    </sheetView>
  </sheetViews>
  <sheetFormatPr baseColWidth="10" defaultColWidth="21" defaultRowHeight="14.4" x14ac:dyDescent="0.3"/>
  <cols>
    <col min="1" max="1" width="28.44140625" style="3" customWidth="1"/>
    <col min="2" max="2" width="18.88671875" style="3" customWidth="1"/>
    <col min="3" max="3" width="20.33203125" style="3" customWidth="1"/>
    <col min="4" max="6" width="9.6640625" style="3" customWidth="1"/>
    <col min="7" max="7" width="9.88671875" style="3" customWidth="1"/>
    <col min="8" max="8" width="9.109375" style="3" customWidth="1"/>
    <col min="9" max="9" width="9.33203125" style="3" customWidth="1"/>
    <col min="10" max="10" width="11.109375" style="3" customWidth="1"/>
    <col min="11" max="11" width="9.6640625" style="3" customWidth="1"/>
    <col min="12" max="13" width="10" style="3" customWidth="1"/>
    <col min="14" max="14" width="16.109375" style="3" customWidth="1"/>
    <col min="15" max="16384" width="21" style="3"/>
  </cols>
  <sheetData>
    <row r="1" spans="1:14" ht="24" customHeight="1" x14ac:dyDescent="0.3">
      <c r="A1" s="78" t="s">
        <v>22</v>
      </c>
      <c r="B1" s="78"/>
      <c r="C1" s="78"/>
      <c r="D1" s="78"/>
      <c r="E1" s="78"/>
      <c r="F1" s="78"/>
      <c r="G1" s="78"/>
      <c r="H1" s="78"/>
      <c r="I1" s="78"/>
      <c r="J1" s="78"/>
      <c r="K1" s="78"/>
      <c r="L1" s="78"/>
      <c r="M1" s="78"/>
      <c r="N1" s="78"/>
    </row>
    <row r="2" spans="1:14" s="4" customFormat="1" ht="15" customHeight="1" x14ac:dyDescent="0.3">
      <c r="A2" s="49" t="s">
        <v>11</v>
      </c>
      <c r="B2" s="65" t="s">
        <v>12</v>
      </c>
      <c r="C2" s="65"/>
      <c r="D2" s="65"/>
      <c r="E2" s="65"/>
      <c r="F2" s="65"/>
      <c r="G2" s="65"/>
      <c r="H2" s="65"/>
      <c r="I2" s="65"/>
      <c r="J2" s="65"/>
      <c r="K2" s="65"/>
      <c r="L2" s="65"/>
      <c r="M2" s="85" t="s">
        <v>13</v>
      </c>
      <c r="N2" s="86"/>
    </row>
    <row r="3" spans="1:14" ht="24.9" customHeight="1" x14ac:dyDescent="0.3">
      <c r="A3" s="45" t="s">
        <v>275</v>
      </c>
      <c r="B3" s="81" t="s">
        <v>273</v>
      </c>
      <c r="C3" s="81"/>
      <c r="D3" s="81"/>
      <c r="E3" s="81"/>
      <c r="F3" s="81"/>
      <c r="G3" s="81"/>
      <c r="H3" s="81"/>
      <c r="I3" s="81"/>
      <c r="J3" s="81"/>
      <c r="K3" s="81"/>
      <c r="L3" s="81"/>
      <c r="M3" s="87">
        <v>2025</v>
      </c>
      <c r="N3" s="88"/>
    </row>
    <row r="4" spans="1:14" ht="18" customHeight="1" x14ac:dyDescent="0.3">
      <c r="A4" s="11" t="s">
        <v>52</v>
      </c>
      <c r="B4" s="82" t="s">
        <v>53</v>
      </c>
      <c r="C4" s="83"/>
      <c r="D4" s="83"/>
      <c r="E4" s="83"/>
      <c r="F4" s="83"/>
      <c r="G4" s="83"/>
      <c r="H4" s="83"/>
      <c r="I4" s="83"/>
      <c r="J4" s="83"/>
      <c r="K4" s="83"/>
      <c r="L4" s="83"/>
      <c r="M4" s="83"/>
      <c r="N4" s="84"/>
    </row>
    <row r="5" spans="1:14" ht="19.5" customHeight="1" x14ac:dyDescent="0.3">
      <c r="A5" s="45" t="s">
        <v>274</v>
      </c>
      <c r="B5" s="74" t="s">
        <v>272</v>
      </c>
      <c r="C5" s="75"/>
      <c r="D5" s="75"/>
      <c r="E5" s="75"/>
      <c r="F5" s="75"/>
      <c r="G5" s="75"/>
      <c r="H5" s="75"/>
      <c r="I5" s="75"/>
      <c r="J5" s="75"/>
      <c r="K5" s="75"/>
      <c r="L5" s="75"/>
      <c r="M5" s="75"/>
      <c r="N5" s="76"/>
    </row>
    <row r="6" spans="1:14" s="4" customFormat="1" ht="18" customHeight="1" x14ac:dyDescent="0.3">
      <c r="A6" s="48" t="s">
        <v>14</v>
      </c>
      <c r="B6" s="80" t="s">
        <v>15</v>
      </c>
      <c r="C6" s="80"/>
      <c r="D6" s="80"/>
      <c r="E6" s="80"/>
      <c r="F6" s="80"/>
      <c r="G6" s="80"/>
      <c r="H6" s="80"/>
      <c r="I6" s="80"/>
      <c r="J6" s="80"/>
      <c r="K6" s="80"/>
      <c r="L6" s="80"/>
      <c r="M6" s="80"/>
      <c r="N6" s="80"/>
    </row>
    <row r="7" spans="1:14" ht="24.9" customHeight="1" x14ac:dyDescent="0.3">
      <c r="A7" s="50" t="s">
        <v>271</v>
      </c>
      <c r="B7" s="74" t="s">
        <v>66</v>
      </c>
      <c r="C7" s="75"/>
      <c r="D7" s="75"/>
      <c r="E7" s="75"/>
      <c r="F7" s="75"/>
      <c r="G7" s="75"/>
      <c r="H7" s="75"/>
      <c r="I7" s="75"/>
      <c r="J7" s="75"/>
      <c r="K7" s="75"/>
      <c r="L7" s="75"/>
      <c r="M7" s="75"/>
      <c r="N7" s="76"/>
    </row>
    <row r="8" spans="1:14" ht="24.9" customHeight="1" x14ac:dyDescent="0.3">
      <c r="A8" s="77"/>
      <c r="B8" s="77"/>
      <c r="C8" s="77"/>
      <c r="D8" s="77"/>
      <c r="E8" s="77"/>
      <c r="F8" s="77"/>
      <c r="G8" s="77"/>
      <c r="H8" s="77"/>
      <c r="I8" s="77"/>
      <c r="J8" s="77"/>
      <c r="K8" s="77"/>
      <c r="L8" s="77"/>
      <c r="M8" s="77"/>
      <c r="N8" s="77"/>
    </row>
    <row r="9" spans="1:14" s="5" customFormat="1" ht="21.75" customHeight="1" x14ac:dyDescent="0.3">
      <c r="A9" s="78" t="s">
        <v>23</v>
      </c>
      <c r="B9" s="78"/>
      <c r="C9" s="78"/>
      <c r="D9" s="78"/>
      <c r="E9" s="78"/>
      <c r="F9" s="78"/>
      <c r="G9" s="78"/>
      <c r="H9" s="78"/>
      <c r="I9" s="78"/>
      <c r="J9" s="78"/>
      <c r="K9" s="78"/>
      <c r="L9" s="78"/>
      <c r="M9" s="78"/>
      <c r="N9" s="78"/>
    </row>
    <row r="10" spans="1:14" s="5" customFormat="1" ht="20.100000000000001" customHeight="1" x14ac:dyDescent="0.3">
      <c r="A10" s="13" t="s">
        <v>24</v>
      </c>
      <c r="B10" s="79" t="s">
        <v>25</v>
      </c>
      <c r="C10" s="79"/>
      <c r="D10" s="79"/>
      <c r="E10" s="79"/>
      <c r="F10" s="79"/>
      <c r="G10" s="79"/>
      <c r="H10" s="79"/>
      <c r="I10" s="79"/>
      <c r="J10" s="79"/>
      <c r="K10" s="79"/>
      <c r="L10" s="79"/>
      <c r="M10" s="79"/>
      <c r="N10" s="79"/>
    </row>
    <row r="11" spans="1:14" s="5" customFormat="1" ht="20.100000000000001" customHeight="1" x14ac:dyDescent="0.3">
      <c r="A11" s="13" t="s">
        <v>26</v>
      </c>
      <c r="B11" s="66" t="s">
        <v>136</v>
      </c>
      <c r="C11" s="66"/>
      <c r="D11" s="66"/>
      <c r="E11" s="66"/>
      <c r="F11" s="66"/>
      <c r="G11" s="66"/>
      <c r="H11" s="66"/>
      <c r="I11" s="66"/>
      <c r="J11" s="66"/>
      <c r="K11" s="66"/>
      <c r="L11" s="66"/>
      <c r="M11" s="66"/>
      <c r="N11" s="66"/>
    </row>
    <row r="12" spans="1:14" s="5" customFormat="1" ht="24.75" customHeight="1" x14ac:dyDescent="0.3">
      <c r="A12" s="13" t="s">
        <v>27</v>
      </c>
      <c r="B12" s="79" t="s">
        <v>137</v>
      </c>
      <c r="C12" s="79"/>
      <c r="D12" s="79"/>
      <c r="E12" s="79"/>
      <c r="F12" s="79"/>
      <c r="G12" s="79"/>
      <c r="H12" s="79"/>
      <c r="I12" s="79"/>
      <c r="J12" s="79"/>
      <c r="K12" s="79"/>
      <c r="L12" s="79"/>
      <c r="M12" s="79"/>
      <c r="N12" s="79"/>
    </row>
    <row r="13" spans="1:14" s="5" customFormat="1" ht="40.5" customHeight="1" x14ac:dyDescent="0.3">
      <c r="A13" s="13" t="s">
        <v>28</v>
      </c>
      <c r="B13" s="92" t="s">
        <v>138</v>
      </c>
      <c r="C13" s="93"/>
      <c r="D13" s="93"/>
      <c r="E13" s="93"/>
      <c r="F13" s="93"/>
      <c r="G13" s="93"/>
      <c r="H13" s="93"/>
      <c r="I13" s="93"/>
      <c r="J13" s="93"/>
      <c r="K13" s="93"/>
      <c r="L13" s="93"/>
      <c r="M13" s="93"/>
      <c r="N13" s="94"/>
    </row>
    <row r="14" spans="1:14" s="5" customFormat="1" ht="20.100000000000001" customHeight="1" x14ac:dyDescent="0.3">
      <c r="A14" s="13" t="s">
        <v>29</v>
      </c>
      <c r="B14" s="79" t="s">
        <v>30</v>
      </c>
      <c r="C14" s="79"/>
      <c r="D14" s="79"/>
      <c r="E14" s="79"/>
      <c r="F14" s="79"/>
      <c r="G14" s="79"/>
      <c r="H14" s="79"/>
      <c r="I14" s="79"/>
      <c r="J14" s="79"/>
      <c r="K14" s="79"/>
      <c r="L14" s="79"/>
      <c r="M14" s="79"/>
      <c r="N14" s="79"/>
    </row>
    <row r="15" spans="1:14" s="5" customFormat="1" ht="20.100000000000001" customHeight="1" x14ac:dyDescent="0.3">
      <c r="A15" s="13" t="s">
        <v>31</v>
      </c>
      <c r="B15" s="79" t="s">
        <v>63</v>
      </c>
      <c r="C15" s="79"/>
      <c r="D15" s="79"/>
      <c r="E15" s="79"/>
      <c r="F15" s="79"/>
      <c r="G15" s="79"/>
      <c r="H15" s="79"/>
      <c r="I15" s="79"/>
      <c r="J15" s="79"/>
      <c r="K15" s="79"/>
      <c r="L15" s="79"/>
      <c r="M15" s="79"/>
      <c r="N15" s="79"/>
    </row>
    <row r="16" spans="1:14" s="5" customFormat="1" ht="20.100000000000001" customHeight="1" x14ac:dyDescent="0.3">
      <c r="A16" s="13" t="s">
        <v>32</v>
      </c>
      <c r="B16" s="66" t="s">
        <v>139</v>
      </c>
      <c r="C16" s="66"/>
      <c r="D16" s="66"/>
      <c r="E16" s="66"/>
      <c r="F16" s="66"/>
      <c r="G16" s="66"/>
      <c r="H16" s="66"/>
      <c r="I16" s="66"/>
      <c r="J16" s="66"/>
      <c r="K16" s="66"/>
      <c r="L16" s="66"/>
      <c r="M16" s="66"/>
      <c r="N16" s="66"/>
    </row>
    <row r="17" spans="1:14" s="5" customFormat="1" ht="20.100000000000001" customHeight="1" x14ac:dyDescent="0.3">
      <c r="A17" s="13" t="s">
        <v>33</v>
      </c>
      <c r="B17" s="66" t="s">
        <v>34</v>
      </c>
      <c r="C17" s="66"/>
      <c r="D17" s="66"/>
      <c r="E17" s="66"/>
      <c r="F17" s="66"/>
      <c r="G17" s="66"/>
      <c r="H17" s="66"/>
      <c r="I17" s="66"/>
      <c r="J17" s="66"/>
      <c r="K17" s="66"/>
      <c r="L17" s="66"/>
      <c r="M17" s="66"/>
      <c r="N17" s="66"/>
    </row>
    <row r="18" spans="1:14" s="5" customFormat="1" ht="20.100000000000001" customHeight="1" x14ac:dyDescent="0.3">
      <c r="A18" s="13" t="s">
        <v>35</v>
      </c>
      <c r="B18" s="66" t="s">
        <v>70</v>
      </c>
      <c r="C18" s="66"/>
      <c r="D18" s="66"/>
      <c r="E18" s="66"/>
      <c r="F18" s="66"/>
      <c r="G18" s="66"/>
      <c r="H18" s="66"/>
      <c r="I18" s="66"/>
      <c r="J18" s="66"/>
      <c r="K18" s="66"/>
      <c r="L18" s="66"/>
      <c r="M18" s="66"/>
      <c r="N18" s="66"/>
    </row>
    <row r="19" spans="1:14" s="5" customFormat="1" ht="42" customHeight="1" x14ac:dyDescent="0.3">
      <c r="A19" s="13" t="s">
        <v>36</v>
      </c>
      <c r="B19" s="6" t="s">
        <v>59</v>
      </c>
      <c r="C19" s="13" t="s">
        <v>37</v>
      </c>
      <c r="D19" s="66" t="s">
        <v>140</v>
      </c>
      <c r="E19" s="66"/>
      <c r="F19" s="66"/>
      <c r="G19" s="66"/>
      <c r="H19" s="66"/>
      <c r="I19" s="66"/>
      <c r="J19" s="66"/>
      <c r="K19" s="66"/>
      <c r="L19" s="66"/>
      <c r="M19" s="66"/>
      <c r="N19" s="66"/>
    </row>
    <row r="20" spans="1:14" s="5" customFormat="1" ht="24.9" customHeight="1" x14ac:dyDescent="0.3">
      <c r="A20" s="67"/>
      <c r="B20" s="67"/>
      <c r="C20" s="67"/>
      <c r="D20" s="67"/>
      <c r="E20" s="67"/>
      <c r="F20" s="67"/>
      <c r="G20" s="67"/>
      <c r="H20" s="67"/>
      <c r="I20" s="67"/>
      <c r="J20" s="67"/>
      <c r="K20" s="67"/>
      <c r="L20" s="67"/>
      <c r="M20" s="67"/>
      <c r="N20" s="67"/>
    </row>
    <row r="21" spans="1:14" ht="18.75" customHeight="1" x14ac:dyDescent="0.3">
      <c r="A21" s="65" t="s">
        <v>38</v>
      </c>
      <c r="B21" s="65"/>
      <c r="C21" s="65"/>
      <c r="D21" s="65"/>
      <c r="E21" s="65"/>
      <c r="F21" s="65"/>
      <c r="G21" s="65"/>
      <c r="H21" s="65"/>
      <c r="I21" s="65"/>
      <c r="J21" s="65"/>
      <c r="K21" s="65"/>
      <c r="L21" s="65"/>
      <c r="M21" s="65"/>
      <c r="N21" s="65"/>
    </row>
    <row r="22" spans="1:14" s="16" customFormat="1" ht="16.5" customHeight="1" x14ac:dyDescent="0.3">
      <c r="A22" s="68" t="s">
        <v>39</v>
      </c>
      <c r="B22" s="68" t="s">
        <v>40</v>
      </c>
      <c r="C22" s="68" t="s">
        <v>41</v>
      </c>
      <c r="D22" s="89" t="s">
        <v>42</v>
      </c>
      <c r="E22" s="89"/>
      <c r="F22" s="89"/>
      <c r="G22" s="89"/>
      <c r="H22" s="89"/>
      <c r="I22" s="89"/>
      <c r="J22" s="89"/>
      <c r="K22" s="89"/>
      <c r="L22" s="68" t="s">
        <v>43</v>
      </c>
      <c r="M22" s="90" t="s">
        <v>62</v>
      </c>
      <c r="N22" s="68" t="s">
        <v>44</v>
      </c>
    </row>
    <row r="23" spans="1:14" s="16" customFormat="1" ht="28.5" customHeight="1" x14ac:dyDescent="0.3">
      <c r="A23" s="68"/>
      <c r="B23" s="68"/>
      <c r="C23" s="68"/>
      <c r="D23" s="15" t="s">
        <v>45</v>
      </c>
      <c r="E23" s="15" t="s">
        <v>62</v>
      </c>
      <c r="F23" s="15" t="s">
        <v>46</v>
      </c>
      <c r="G23" s="15" t="s">
        <v>62</v>
      </c>
      <c r="H23" s="15" t="s">
        <v>47</v>
      </c>
      <c r="I23" s="15" t="s">
        <v>62</v>
      </c>
      <c r="J23" s="15" t="s">
        <v>48</v>
      </c>
      <c r="K23" s="15" t="s">
        <v>62</v>
      </c>
      <c r="L23" s="68"/>
      <c r="M23" s="91"/>
      <c r="N23" s="68"/>
    </row>
    <row r="24" spans="1:14" s="5" customFormat="1" ht="79.5" customHeight="1" x14ac:dyDescent="0.3">
      <c r="A24" s="7" t="s">
        <v>143</v>
      </c>
      <c r="B24" s="7" t="s">
        <v>142</v>
      </c>
      <c r="C24" s="7" t="s">
        <v>50</v>
      </c>
      <c r="D24" s="8">
        <v>21</v>
      </c>
      <c r="E24" s="8">
        <v>27</v>
      </c>
      <c r="F24" s="8">
        <v>22</v>
      </c>
      <c r="G24" s="8">
        <v>8</v>
      </c>
      <c r="H24" s="8">
        <v>22</v>
      </c>
      <c r="I24" s="8">
        <v>12</v>
      </c>
      <c r="J24" s="8">
        <v>21</v>
      </c>
      <c r="K24" s="8"/>
      <c r="L24" s="8">
        <f>SUM(D24+F24+H24+J24)</f>
        <v>86</v>
      </c>
      <c r="M24" s="8"/>
      <c r="N24" s="7"/>
    </row>
    <row r="25" spans="1:14" s="5" customFormat="1" ht="89.25" customHeight="1" x14ac:dyDescent="0.3">
      <c r="A25" s="7" t="s">
        <v>141</v>
      </c>
      <c r="B25" s="7" t="s">
        <v>142</v>
      </c>
      <c r="C25" s="7" t="s">
        <v>50</v>
      </c>
      <c r="D25" s="8">
        <v>21</v>
      </c>
      <c r="E25" s="8">
        <v>21</v>
      </c>
      <c r="F25" s="8">
        <v>22</v>
      </c>
      <c r="G25" s="8">
        <v>22</v>
      </c>
      <c r="H25" s="8">
        <v>22</v>
      </c>
      <c r="I25" s="8">
        <v>22</v>
      </c>
      <c r="J25" s="8">
        <v>21</v>
      </c>
      <c r="K25" s="8"/>
      <c r="L25" s="8">
        <f>SUM(D25+F25+H25+J25)</f>
        <v>86</v>
      </c>
      <c r="M25" s="8"/>
      <c r="N25" s="7"/>
    </row>
    <row r="26" spans="1:14" ht="18.75" customHeight="1" x14ac:dyDescent="0.3">
      <c r="A26" s="10" t="s">
        <v>51</v>
      </c>
      <c r="B26" s="65" t="s">
        <v>57</v>
      </c>
      <c r="C26" s="65"/>
      <c r="D26" s="14">
        <f>D24/D25</f>
        <v>1</v>
      </c>
      <c r="E26" s="14">
        <f>(E24/E25)</f>
        <v>1.2857142857142858</v>
      </c>
      <c r="F26" s="14">
        <f t="shared" ref="F26:L26" si="0">F24/F25</f>
        <v>1</v>
      </c>
      <c r="G26" s="14">
        <f t="shared" si="0"/>
        <v>0.36363636363636365</v>
      </c>
      <c r="H26" s="14">
        <f t="shared" si="0"/>
        <v>1</v>
      </c>
      <c r="I26" s="14">
        <f>(I24/I25)</f>
        <v>0.54545454545454541</v>
      </c>
      <c r="J26" s="14">
        <v>1</v>
      </c>
      <c r="K26" s="14"/>
      <c r="L26" s="14">
        <f t="shared" si="0"/>
        <v>1</v>
      </c>
      <c r="M26" s="14"/>
      <c r="N26" s="10"/>
    </row>
  </sheetData>
  <mergeCells count="31">
    <mergeCell ref="B6:N6"/>
    <mergeCell ref="A1:N1"/>
    <mergeCell ref="B2:L2"/>
    <mergeCell ref="B3:L3"/>
    <mergeCell ref="B4:N4"/>
    <mergeCell ref="B5:N5"/>
    <mergeCell ref="M2:N2"/>
    <mergeCell ref="M3:N3"/>
    <mergeCell ref="B18:N18"/>
    <mergeCell ref="B7:N7"/>
    <mergeCell ref="A8:N8"/>
    <mergeCell ref="A9:N9"/>
    <mergeCell ref="B10:N10"/>
    <mergeCell ref="B11:N11"/>
    <mergeCell ref="B12:N12"/>
    <mergeCell ref="B13:N13"/>
    <mergeCell ref="B14:N14"/>
    <mergeCell ref="B15:N15"/>
    <mergeCell ref="B16:N16"/>
    <mergeCell ref="B17:N17"/>
    <mergeCell ref="B26:C26"/>
    <mergeCell ref="D19:N19"/>
    <mergeCell ref="A20:N20"/>
    <mergeCell ref="A21:N21"/>
    <mergeCell ref="A22:A23"/>
    <mergeCell ref="B22:B23"/>
    <mergeCell ref="C22:C23"/>
    <mergeCell ref="D22:K22"/>
    <mergeCell ref="L22:L23"/>
    <mergeCell ref="N22:N23"/>
    <mergeCell ref="M22:M23"/>
  </mergeCells>
  <pageMargins left="0.25" right="0.25" top="0.75" bottom="0.75" header="0.3" footer="0.3"/>
  <pageSetup scale="5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26"/>
  <sheetViews>
    <sheetView zoomScale="90" zoomScaleNormal="90" workbookViewId="0">
      <selection activeCell="A2" sqref="A2:N7"/>
    </sheetView>
  </sheetViews>
  <sheetFormatPr baseColWidth="10" defaultColWidth="21" defaultRowHeight="14.4" x14ac:dyDescent="0.3"/>
  <cols>
    <col min="1" max="1" width="28.44140625" style="3" customWidth="1"/>
    <col min="2" max="2" width="19" style="3" customWidth="1"/>
    <col min="3" max="3" width="18.33203125" style="3" customWidth="1"/>
    <col min="4" max="6" width="9.5546875" style="3" customWidth="1"/>
    <col min="7" max="7" width="9.6640625" style="3" customWidth="1"/>
    <col min="8" max="8" width="9.109375" style="3" customWidth="1"/>
    <col min="9" max="9" width="10" style="3" customWidth="1"/>
    <col min="10" max="10" width="9.109375" style="3" customWidth="1"/>
    <col min="11" max="11" width="10.88671875" style="3" customWidth="1"/>
    <col min="12" max="12" width="9" style="3" customWidth="1"/>
    <col min="13" max="13" width="9.6640625" style="3" customWidth="1"/>
    <col min="14" max="14" width="19" style="3" customWidth="1"/>
    <col min="15" max="16384" width="21" style="3"/>
  </cols>
  <sheetData>
    <row r="1" spans="1:14" ht="19.95" customHeight="1" x14ac:dyDescent="0.3">
      <c r="A1" s="78" t="s">
        <v>22</v>
      </c>
      <c r="B1" s="78"/>
      <c r="C1" s="78"/>
      <c r="D1" s="78"/>
      <c r="E1" s="78"/>
      <c r="F1" s="78"/>
      <c r="G1" s="78"/>
      <c r="H1" s="78"/>
      <c r="I1" s="78"/>
      <c r="J1" s="78"/>
      <c r="K1" s="78"/>
      <c r="L1" s="78"/>
      <c r="M1" s="78"/>
      <c r="N1" s="78"/>
    </row>
    <row r="2" spans="1:14" s="4" customFormat="1" ht="19.95" customHeight="1" x14ac:dyDescent="0.3">
      <c r="A2" s="49" t="s">
        <v>11</v>
      </c>
      <c r="B2" s="65" t="s">
        <v>12</v>
      </c>
      <c r="C2" s="65"/>
      <c r="D2" s="65"/>
      <c r="E2" s="65"/>
      <c r="F2" s="65"/>
      <c r="G2" s="65"/>
      <c r="H2" s="65"/>
      <c r="I2" s="65"/>
      <c r="J2" s="65"/>
      <c r="K2" s="65"/>
      <c r="L2" s="65"/>
      <c r="M2" s="85" t="s">
        <v>13</v>
      </c>
      <c r="N2" s="86"/>
    </row>
    <row r="3" spans="1:14" ht="19.95" customHeight="1" x14ac:dyDescent="0.3">
      <c r="A3" s="45" t="s">
        <v>275</v>
      </c>
      <c r="B3" s="81" t="s">
        <v>273</v>
      </c>
      <c r="C3" s="81"/>
      <c r="D3" s="81"/>
      <c r="E3" s="81"/>
      <c r="F3" s="81"/>
      <c r="G3" s="81"/>
      <c r="H3" s="81"/>
      <c r="I3" s="81"/>
      <c r="J3" s="81"/>
      <c r="K3" s="81"/>
      <c r="L3" s="81"/>
      <c r="M3" s="87">
        <v>2025</v>
      </c>
      <c r="N3" s="88"/>
    </row>
    <row r="4" spans="1:14" ht="19.95" customHeight="1" x14ac:dyDescent="0.3">
      <c r="A4" s="11" t="s">
        <v>52</v>
      </c>
      <c r="B4" s="82" t="s">
        <v>53</v>
      </c>
      <c r="C4" s="83"/>
      <c r="D4" s="83"/>
      <c r="E4" s="83"/>
      <c r="F4" s="83"/>
      <c r="G4" s="83"/>
      <c r="H4" s="83"/>
      <c r="I4" s="83"/>
      <c r="J4" s="83"/>
      <c r="K4" s="83"/>
      <c r="L4" s="83"/>
      <c r="M4" s="83"/>
      <c r="N4" s="84"/>
    </row>
    <row r="5" spans="1:14" ht="19.95" customHeight="1" x14ac:dyDescent="0.3">
      <c r="A5" s="45" t="s">
        <v>274</v>
      </c>
      <c r="B5" s="74" t="s">
        <v>272</v>
      </c>
      <c r="C5" s="75"/>
      <c r="D5" s="75"/>
      <c r="E5" s="75"/>
      <c r="F5" s="75"/>
      <c r="G5" s="75"/>
      <c r="H5" s="75"/>
      <c r="I5" s="75"/>
      <c r="J5" s="75"/>
      <c r="K5" s="75"/>
      <c r="L5" s="75"/>
      <c r="M5" s="75"/>
      <c r="N5" s="76"/>
    </row>
    <row r="6" spans="1:14" s="4" customFormat="1" ht="19.95" customHeight="1" x14ac:dyDescent="0.3">
      <c r="A6" s="48" t="s">
        <v>14</v>
      </c>
      <c r="B6" s="80" t="s">
        <v>15</v>
      </c>
      <c r="C6" s="80"/>
      <c r="D6" s="80"/>
      <c r="E6" s="80"/>
      <c r="F6" s="80"/>
      <c r="G6" s="80"/>
      <c r="H6" s="80"/>
      <c r="I6" s="80"/>
      <c r="J6" s="80"/>
      <c r="K6" s="80"/>
      <c r="L6" s="80"/>
      <c r="M6" s="80"/>
      <c r="N6" s="80"/>
    </row>
    <row r="7" spans="1:14" ht="19.95" customHeight="1" x14ac:dyDescent="0.3">
      <c r="A7" s="50" t="s">
        <v>271</v>
      </c>
      <c r="B7" s="74" t="s">
        <v>66</v>
      </c>
      <c r="C7" s="75"/>
      <c r="D7" s="75"/>
      <c r="E7" s="75"/>
      <c r="F7" s="75"/>
      <c r="G7" s="75"/>
      <c r="H7" s="75"/>
      <c r="I7" s="75"/>
      <c r="J7" s="75"/>
      <c r="K7" s="75"/>
      <c r="L7" s="75"/>
      <c r="M7" s="75"/>
      <c r="N7" s="76"/>
    </row>
    <row r="8" spans="1:14" ht="19.95" customHeight="1" x14ac:dyDescent="0.3">
      <c r="A8" s="77"/>
      <c r="B8" s="77"/>
      <c r="C8" s="77"/>
      <c r="D8" s="77"/>
      <c r="E8" s="77"/>
      <c r="F8" s="77"/>
      <c r="G8" s="77"/>
      <c r="H8" s="77"/>
      <c r="I8" s="77"/>
      <c r="J8" s="77"/>
      <c r="K8" s="77"/>
      <c r="L8" s="77"/>
      <c r="M8" s="77"/>
      <c r="N8" s="77"/>
    </row>
    <row r="9" spans="1:14" s="5" customFormat="1" ht="20.100000000000001" customHeight="1" x14ac:dyDescent="0.3">
      <c r="A9" s="78" t="s">
        <v>23</v>
      </c>
      <c r="B9" s="78"/>
      <c r="C9" s="78"/>
      <c r="D9" s="78"/>
      <c r="E9" s="78"/>
      <c r="F9" s="78"/>
      <c r="G9" s="78"/>
      <c r="H9" s="78"/>
      <c r="I9" s="78"/>
      <c r="J9" s="78"/>
      <c r="K9" s="78"/>
      <c r="L9" s="78"/>
      <c r="M9" s="78"/>
      <c r="N9" s="78"/>
    </row>
    <row r="10" spans="1:14" s="5" customFormat="1" ht="20.100000000000001" customHeight="1" x14ac:dyDescent="0.3">
      <c r="A10" s="13" t="s">
        <v>24</v>
      </c>
      <c r="B10" s="79" t="s">
        <v>25</v>
      </c>
      <c r="C10" s="79"/>
      <c r="D10" s="79"/>
      <c r="E10" s="79"/>
      <c r="F10" s="79"/>
      <c r="G10" s="79"/>
      <c r="H10" s="79"/>
      <c r="I10" s="79"/>
      <c r="J10" s="79"/>
      <c r="K10" s="79"/>
      <c r="L10" s="79"/>
      <c r="M10" s="79"/>
      <c r="N10" s="79"/>
    </row>
    <row r="11" spans="1:14" s="5" customFormat="1" ht="20.100000000000001" customHeight="1" x14ac:dyDescent="0.3">
      <c r="A11" s="13" t="s">
        <v>26</v>
      </c>
      <c r="B11" s="66" t="s">
        <v>144</v>
      </c>
      <c r="C11" s="66"/>
      <c r="D11" s="66"/>
      <c r="E11" s="66"/>
      <c r="F11" s="66"/>
      <c r="G11" s="66"/>
      <c r="H11" s="66"/>
      <c r="I11" s="66"/>
      <c r="J11" s="66"/>
      <c r="K11" s="66"/>
      <c r="L11" s="66"/>
      <c r="M11" s="66"/>
      <c r="N11" s="66"/>
    </row>
    <row r="12" spans="1:14" s="5" customFormat="1" ht="29.25" customHeight="1" x14ac:dyDescent="0.3">
      <c r="A12" s="13" t="s">
        <v>27</v>
      </c>
      <c r="B12" s="79" t="s">
        <v>145</v>
      </c>
      <c r="C12" s="79"/>
      <c r="D12" s="79"/>
      <c r="E12" s="79"/>
      <c r="F12" s="79"/>
      <c r="G12" s="79"/>
      <c r="H12" s="79"/>
      <c r="I12" s="79"/>
      <c r="J12" s="79"/>
      <c r="K12" s="79"/>
      <c r="L12" s="79"/>
      <c r="M12" s="79"/>
      <c r="N12" s="79"/>
    </row>
    <row r="13" spans="1:14" s="5" customFormat="1" ht="27.75" customHeight="1" x14ac:dyDescent="0.3">
      <c r="A13" s="13" t="s">
        <v>28</v>
      </c>
      <c r="B13" s="66" t="s">
        <v>269</v>
      </c>
      <c r="C13" s="66"/>
      <c r="D13" s="66"/>
      <c r="E13" s="66"/>
      <c r="F13" s="66"/>
      <c r="G13" s="66"/>
      <c r="H13" s="66"/>
      <c r="I13" s="66"/>
      <c r="J13" s="66"/>
      <c r="K13" s="66"/>
      <c r="L13" s="66"/>
      <c r="M13" s="66"/>
      <c r="N13" s="66"/>
    </row>
    <row r="14" spans="1:14" s="5" customFormat="1" ht="20.100000000000001" customHeight="1" x14ac:dyDescent="0.3">
      <c r="A14" s="13" t="s">
        <v>29</v>
      </c>
      <c r="B14" s="79" t="s">
        <v>30</v>
      </c>
      <c r="C14" s="79"/>
      <c r="D14" s="79"/>
      <c r="E14" s="79"/>
      <c r="F14" s="79"/>
      <c r="G14" s="79"/>
      <c r="H14" s="79"/>
      <c r="I14" s="79"/>
      <c r="J14" s="79"/>
      <c r="K14" s="79"/>
      <c r="L14" s="79"/>
      <c r="M14" s="79"/>
      <c r="N14" s="79"/>
    </row>
    <row r="15" spans="1:14" s="5" customFormat="1" ht="20.100000000000001" customHeight="1" x14ac:dyDescent="0.3">
      <c r="A15" s="13" t="s">
        <v>31</v>
      </c>
      <c r="B15" s="79" t="s">
        <v>64</v>
      </c>
      <c r="C15" s="79"/>
      <c r="D15" s="79"/>
      <c r="E15" s="79"/>
      <c r="F15" s="79"/>
      <c r="G15" s="79"/>
      <c r="H15" s="79"/>
      <c r="I15" s="79"/>
      <c r="J15" s="79"/>
      <c r="K15" s="79"/>
      <c r="L15" s="79"/>
      <c r="M15" s="79"/>
      <c r="N15" s="79"/>
    </row>
    <row r="16" spans="1:14" s="5" customFormat="1" ht="20.100000000000001" customHeight="1" x14ac:dyDescent="0.3">
      <c r="A16" s="13" t="s">
        <v>32</v>
      </c>
      <c r="B16" s="66" t="s">
        <v>148</v>
      </c>
      <c r="C16" s="66"/>
      <c r="D16" s="66"/>
      <c r="E16" s="66"/>
      <c r="F16" s="66"/>
      <c r="G16" s="66"/>
      <c r="H16" s="66"/>
      <c r="I16" s="66"/>
      <c r="J16" s="66"/>
      <c r="K16" s="66"/>
      <c r="L16" s="66"/>
      <c r="M16" s="66"/>
      <c r="N16" s="66"/>
    </row>
    <row r="17" spans="1:14" s="5" customFormat="1" ht="20.100000000000001" customHeight="1" x14ac:dyDescent="0.3">
      <c r="A17" s="13" t="s">
        <v>33</v>
      </c>
      <c r="B17" s="66" t="s">
        <v>34</v>
      </c>
      <c r="C17" s="66"/>
      <c r="D17" s="66"/>
      <c r="E17" s="66"/>
      <c r="F17" s="66"/>
      <c r="G17" s="66"/>
      <c r="H17" s="66"/>
      <c r="I17" s="66"/>
      <c r="J17" s="66"/>
      <c r="K17" s="66"/>
      <c r="L17" s="66"/>
      <c r="M17" s="66"/>
      <c r="N17" s="66"/>
    </row>
    <row r="18" spans="1:14" s="5" customFormat="1" ht="20.100000000000001" customHeight="1" x14ac:dyDescent="0.3">
      <c r="A18" s="13" t="s">
        <v>35</v>
      </c>
      <c r="B18" s="66" t="s">
        <v>70</v>
      </c>
      <c r="C18" s="66"/>
      <c r="D18" s="66"/>
      <c r="E18" s="66"/>
      <c r="F18" s="66"/>
      <c r="G18" s="66"/>
      <c r="H18" s="66"/>
      <c r="I18" s="66"/>
      <c r="J18" s="66"/>
      <c r="K18" s="66"/>
      <c r="L18" s="66"/>
      <c r="M18" s="66"/>
      <c r="N18" s="66"/>
    </row>
    <row r="19" spans="1:14" s="5" customFormat="1" ht="27" customHeight="1" x14ac:dyDescent="0.3">
      <c r="A19" s="13" t="s">
        <v>36</v>
      </c>
      <c r="B19" s="6" t="s">
        <v>60</v>
      </c>
      <c r="C19" s="13" t="s">
        <v>37</v>
      </c>
      <c r="D19" s="66" t="s">
        <v>149</v>
      </c>
      <c r="E19" s="66"/>
      <c r="F19" s="66"/>
      <c r="G19" s="66"/>
      <c r="H19" s="66"/>
      <c r="I19" s="66"/>
      <c r="J19" s="66"/>
      <c r="K19" s="66"/>
      <c r="L19" s="66"/>
      <c r="M19" s="66"/>
      <c r="N19" s="66"/>
    </row>
    <row r="20" spans="1:14" s="5" customFormat="1" ht="24.9" customHeight="1" x14ac:dyDescent="0.3">
      <c r="A20" s="67"/>
      <c r="B20" s="67"/>
      <c r="C20" s="67"/>
      <c r="D20" s="67"/>
      <c r="E20" s="67"/>
      <c r="F20" s="67"/>
      <c r="G20" s="67"/>
      <c r="H20" s="67"/>
      <c r="I20" s="67"/>
      <c r="J20" s="67"/>
      <c r="K20" s="67"/>
      <c r="L20" s="67"/>
      <c r="M20" s="67"/>
      <c r="N20" s="67"/>
    </row>
    <row r="21" spans="1:14" ht="18.75" customHeight="1" x14ac:dyDescent="0.3">
      <c r="A21" s="65" t="s">
        <v>38</v>
      </c>
      <c r="B21" s="65"/>
      <c r="C21" s="65"/>
      <c r="D21" s="65"/>
      <c r="E21" s="65"/>
      <c r="F21" s="65"/>
      <c r="G21" s="65"/>
      <c r="H21" s="65"/>
      <c r="I21" s="65"/>
      <c r="J21" s="65"/>
      <c r="K21" s="65"/>
      <c r="L21" s="65"/>
      <c r="M21" s="65"/>
      <c r="N21" s="65"/>
    </row>
    <row r="22" spans="1:14" s="16" customFormat="1" ht="24.75" customHeight="1" x14ac:dyDescent="0.3">
      <c r="A22" s="68" t="s">
        <v>39</v>
      </c>
      <c r="B22" s="68" t="s">
        <v>40</v>
      </c>
      <c r="C22" s="68" t="s">
        <v>41</v>
      </c>
      <c r="D22" s="89" t="s">
        <v>42</v>
      </c>
      <c r="E22" s="89"/>
      <c r="F22" s="89"/>
      <c r="G22" s="89"/>
      <c r="H22" s="89"/>
      <c r="I22" s="89"/>
      <c r="J22" s="89"/>
      <c r="K22" s="89"/>
      <c r="L22" s="68" t="s">
        <v>43</v>
      </c>
      <c r="M22" s="90" t="s">
        <v>62</v>
      </c>
      <c r="N22" s="68" t="s">
        <v>44</v>
      </c>
    </row>
    <row r="23" spans="1:14" s="16" customFormat="1" ht="32.25" customHeight="1" x14ac:dyDescent="0.3">
      <c r="A23" s="68"/>
      <c r="B23" s="68"/>
      <c r="C23" s="68"/>
      <c r="D23" s="15" t="s">
        <v>45</v>
      </c>
      <c r="E23" s="15" t="s">
        <v>62</v>
      </c>
      <c r="F23" s="15" t="s">
        <v>46</v>
      </c>
      <c r="G23" s="15" t="s">
        <v>62</v>
      </c>
      <c r="H23" s="15" t="s">
        <v>47</v>
      </c>
      <c r="I23" s="15" t="s">
        <v>62</v>
      </c>
      <c r="J23" s="15" t="s">
        <v>48</v>
      </c>
      <c r="K23" s="15" t="s">
        <v>62</v>
      </c>
      <c r="L23" s="68"/>
      <c r="M23" s="91"/>
      <c r="N23" s="68"/>
    </row>
    <row r="24" spans="1:14" s="5" customFormat="1" ht="62.25" customHeight="1" x14ac:dyDescent="0.3">
      <c r="A24" s="9" t="s">
        <v>150</v>
      </c>
      <c r="B24" s="7" t="s">
        <v>152</v>
      </c>
      <c r="C24" s="7" t="s">
        <v>50</v>
      </c>
      <c r="D24" s="8">
        <v>1000</v>
      </c>
      <c r="E24" s="8">
        <v>579</v>
      </c>
      <c r="F24" s="8">
        <v>1000</v>
      </c>
      <c r="G24" s="8">
        <v>719</v>
      </c>
      <c r="H24" s="8">
        <v>1000</v>
      </c>
      <c r="I24" s="8">
        <v>230</v>
      </c>
      <c r="J24" s="8">
        <v>1000</v>
      </c>
      <c r="K24" s="8"/>
      <c r="L24" s="8">
        <f>SUM(D24+F24+H24+J24)</f>
        <v>4000</v>
      </c>
      <c r="M24" s="8"/>
      <c r="N24" s="7"/>
    </row>
    <row r="25" spans="1:14" s="5" customFormat="1" ht="79.5" customHeight="1" x14ac:dyDescent="0.3">
      <c r="A25" s="9" t="s">
        <v>151</v>
      </c>
      <c r="B25" s="7" t="s">
        <v>152</v>
      </c>
      <c r="C25" s="7" t="s">
        <v>50</v>
      </c>
      <c r="D25" s="8">
        <v>1000</v>
      </c>
      <c r="E25" s="8">
        <v>1000</v>
      </c>
      <c r="F25" s="8">
        <v>1000</v>
      </c>
      <c r="G25" s="8">
        <v>1000</v>
      </c>
      <c r="H25" s="8">
        <v>1000</v>
      </c>
      <c r="I25" s="8">
        <v>1000</v>
      </c>
      <c r="J25" s="8">
        <v>1000</v>
      </c>
      <c r="K25" s="8"/>
      <c r="L25" s="8">
        <f>SUM(D25+F25+H25+J25)</f>
        <v>4000</v>
      </c>
      <c r="M25" s="8"/>
      <c r="N25" s="7"/>
    </row>
    <row r="26" spans="1:14" ht="30" customHeight="1" x14ac:dyDescent="0.3">
      <c r="A26" s="10" t="s">
        <v>51</v>
      </c>
      <c r="B26" s="65" t="s">
        <v>57</v>
      </c>
      <c r="C26" s="65"/>
      <c r="D26" s="14">
        <f>D24/D25</f>
        <v>1</v>
      </c>
      <c r="E26" s="14">
        <f>(E24/E25)</f>
        <v>0.57899999999999996</v>
      </c>
      <c r="F26" s="14">
        <f t="shared" ref="F26:L26" si="0">F24/F25</f>
        <v>1</v>
      </c>
      <c r="G26" s="14">
        <f t="shared" si="0"/>
        <v>0.71899999999999997</v>
      </c>
      <c r="H26" s="14">
        <f t="shared" si="0"/>
        <v>1</v>
      </c>
      <c r="I26" s="14">
        <f>(I24/I25)</f>
        <v>0.23</v>
      </c>
      <c r="J26" s="14">
        <f t="shared" ref="J26" si="1">J24/J25</f>
        <v>1</v>
      </c>
      <c r="K26" s="14"/>
      <c r="L26" s="14">
        <f t="shared" si="0"/>
        <v>1</v>
      </c>
      <c r="M26" s="14"/>
      <c r="N26" s="10"/>
    </row>
  </sheetData>
  <mergeCells count="31">
    <mergeCell ref="B6:N6"/>
    <mergeCell ref="A1:N1"/>
    <mergeCell ref="B2:L2"/>
    <mergeCell ref="B3:L3"/>
    <mergeCell ref="B4:N4"/>
    <mergeCell ref="B5:N5"/>
    <mergeCell ref="M2:N2"/>
    <mergeCell ref="M3:N3"/>
    <mergeCell ref="B18:N18"/>
    <mergeCell ref="B7:N7"/>
    <mergeCell ref="A8:N8"/>
    <mergeCell ref="A9:N9"/>
    <mergeCell ref="B10:N10"/>
    <mergeCell ref="B11:N11"/>
    <mergeCell ref="B12:N12"/>
    <mergeCell ref="B13:N13"/>
    <mergeCell ref="B14:N14"/>
    <mergeCell ref="B15:N15"/>
    <mergeCell ref="B16:N16"/>
    <mergeCell ref="B17:N17"/>
    <mergeCell ref="B26:C26"/>
    <mergeCell ref="D19:N19"/>
    <mergeCell ref="A20:N20"/>
    <mergeCell ref="A21:N21"/>
    <mergeCell ref="A22:A23"/>
    <mergeCell ref="B22:B23"/>
    <mergeCell ref="C22:C23"/>
    <mergeCell ref="D22:K22"/>
    <mergeCell ref="L22:L23"/>
    <mergeCell ref="N22:N23"/>
    <mergeCell ref="M22:M23"/>
  </mergeCells>
  <pageMargins left="0.25" right="0.25" top="0.75" bottom="0.75" header="0.3" footer="0.3"/>
  <pageSetup scale="5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FF"/>
  </sheetPr>
  <dimension ref="A1:N26"/>
  <sheetViews>
    <sheetView topLeftCell="A7" zoomScale="90" zoomScaleNormal="90" workbookViewId="0">
      <selection activeCell="A2" sqref="A2:N7"/>
    </sheetView>
  </sheetViews>
  <sheetFormatPr baseColWidth="10" defaultColWidth="21" defaultRowHeight="14.4" x14ac:dyDescent="0.3"/>
  <cols>
    <col min="1" max="1" width="26.6640625" style="3" customWidth="1"/>
    <col min="2" max="2" width="19.33203125" style="3" customWidth="1"/>
    <col min="3" max="3" width="17.88671875" style="3" customWidth="1"/>
    <col min="4" max="5" width="10.109375" style="3" customWidth="1"/>
    <col min="6" max="6" width="10.5546875" style="3" customWidth="1"/>
    <col min="7" max="7" width="10.88671875" style="3" customWidth="1"/>
    <col min="8" max="8" width="10.33203125" style="3" customWidth="1"/>
    <col min="9" max="9" width="10.6640625" style="3" customWidth="1"/>
    <col min="10" max="10" width="10" style="3" customWidth="1"/>
    <col min="11" max="11" width="11.33203125" style="3" customWidth="1"/>
    <col min="12" max="12" width="10.109375" style="3" customWidth="1"/>
    <col min="13" max="13" width="11" style="3" customWidth="1"/>
    <col min="14" max="14" width="25" style="3" customWidth="1"/>
    <col min="15" max="16384" width="21" style="3"/>
  </cols>
  <sheetData>
    <row r="1" spans="1:14" ht="20.100000000000001" customHeight="1" x14ac:dyDescent="0.3">
      <c r="A1" s="78" t="s">
        <v>22</v>
      </c>
      <c r="B1" s="78"/>
      <c r="C1" s="78"/>
      <c r="D1" s="78"/>
      <c r="E1" s="78"/>
      <c r="F1" s="78"/>
      <c r="G1" s="78"/>
      <c r="H1" s="78"/>
      <c r="I1" s="78"/>
      <c r="J1" s="78"/>
      <c r="K1" s="78"/>
      <c r="L1" s="78"/>
      <c r="M1" s="78"/>
      <c r="N1" s="78"/>
    </row>
    <row r="2" spans="1:14" s="4" customFormat="1" ht="20.100000000000001" customHeight="1" x14ac:dyDescent="0.3">
      <c r="A2" s="49" t="s">
        <v>11</v>
      </c>
      <c r="B2" s="65" t="s">
        <v>12</v>
      </c>
      <c r="C2" s="65"/>
      <c r="D2" s="65"/>
      <c r="E2" s="65"/>
      <c r="F2" s="65"/>
      <c r="G2" s="65"/>
      <c r="H2" s="65"/>
      <c r="I2" s="65"/>
      <c r="J2" s="65"/>
      <c r="K2" s="65"/>
      <c r="L2" s="65"/>
      <c r="M2" s="85" t="s">
        <v>13</v>
      </c>
      <c r="N2" s="86"/>
    </row>
    <row r="3" spans="1:14" ht="20.100000000000001" customHeight="1" x14ac:dyDescent="0.3">
      <c r="A3" s="45" t="s">
        <v>275</v>
      </c>
      <c r="B3" s="81" t="s">
        <v>273</v>
      </c>
      <c r="C3" s="81"/>
      <c r="D3" s="81"/>
      <c r="E3" s="81"/>
      <c r="F3" s="81"/>
      <c r="G3" s="81"/>
      <c r="H3" s="81"/>
      <c r="I3" s="81"/>
      <c r="J3" s="81"/>
      <c r="K3" s="81"/>
      <c r="L3" s="81"/>
      <c r="M3" s="87">
        <v>2025</v>
      </c>
      <c r="N3" s="88"/>
    </row>
    <row r="4" spans="1:14" ht="27.6" customHeight="1" x14ac:dyDescent="0.3">
      <c r="A4" s="11" t="s">
        <v>52</v>
      </c>
      <c r="B4" s="82" t="s">
        <v>53</v>
      </c>
      <c r="C4" s="83"/>
      <c r="D4" s="83"/>
      <c r="E4" s="83"/>
      <c r="F4" s="83"/>
      <c r="G4" s="83"/>
      <c r="H4" s="83"/>
      <c r="I4" s="83"/>
      <c r="J4" s="83"/>
      <c r="K4" s="83"/>
      <c r="L4" s="83"/>
      <c r="M4" s="83"/>
      <c r="N4" s="84"/>
    </row>
    <row r="5" spans="1:14" ht="20.100000000000001" customHeight="1" x14ac:dyDescent="0.3">
      <c r="A5" s="45" t="s">
        <v>274</v>
      </c>
      <c r="B5" s="74" t="s">
        <v>272</v>
      </c>
      <c r="C5" s="75"/>
      <c r="D5" s="75"/>
      <c r="E5" s="75"/>
      <c r="F5" s="75"/>
      <c r="G5" s="75"/>
      <c r="H5" s="75"/>
      <c r="I5" s="75"/>
      <c r="J5" s="75"/>
      <c r="K5" s="75"/>
      <c r="L5" s="75"/>
      <c r="M5" s="75"/>
      <c r="N5" s="76"/>
    </row>
    <row r="6" spans="1:14" s="4" customFormat="1" ht="20.100000000000001" customHeight="1" x14ac:dyDescent="0.3">
      <c r="A6" s="48" t="s">
        <v>14</v>
      </c>
      <c r="B6" s="80" t="s">
        <v>15</v>
      </c>
      <c r="C6" s="80"/>
      <c r="D6" s="80"/>
      <c r="E6" s="80"/>
      <c r="F6" s="80"/>
      <c r="G6" s="80"/>
      <c r="H6" s="80"/>
      <c r="I6" s="80"/>
      <c r="J6" s="80"/>
      <c r="K6" s="80"/>
      <c r="L6" s="80"/>
      <c r="M6" s="80"/>
      <c r="N6" s="80"/>
    </row>
    <row r="7" spans="1:14" ht="20.100000000000001" customHeight="1" x14ac:dyDescent="0.3">
      <c r="A7" s="50" t="s">
        <v>271</v>
      </c>
      <c r="B7" s="74" t="s">
        <v>66</v>
      </c>
      <c r="C7" s="75"/>
      <c r="D7" s="75"/>
      <c r="E7" s="75"/>
      <c r="F7" s="75"/>
      <c r="G7" s="75"/>
      <c r="H7" s="75"/>
      <c r="I7" s="75"/>
      <c r="J7" s="75"/>
      <c r="K7" s="75"/>
      <c r="L7" s="75"/>
      <c r="M7" s="75"/>
      <c r="N7" s="76"/>
    </row>
    <row r="8" spans="1:14" ht="20.100000000000001" customHeight="1" x14ac:dyDescent="0.3">
      <c r="A8" s="77"/>
      <c r="B8" s="77"/>
      <c r="C8" s="77"/>
      <c r="D8" s="77"/>
      <c r="E8" s="77"/>
      <c r="F8" s="77"/>
      <c r="G8" s="77"/>
      <c r="H8" s="77"/>
      <c r="I8" s="77"/>
      <c r="J8" s="77"/>
      <c r="K8" s="77"/>
      <c r="L8" s="77"/>
      <c r="M8" s="77"/>
      <c r="N8" s="77"/>
    </row>
    <row r="9" spans="1:14" s="5" customFormat="1" ht="20.100000000000001" customHeight="1" x14ac:dyDescent="0.3">
      <c r="A9" s="78" t="s">
        <v>23</v>
      </c>
      <c r="B9" s="78"/>
      <c r="C9" s="78"/>
      <c r="D9" s="78"/>
      <c r="E9" s="78"/>
      <c r="F9" s="78"/>
      <c r="G9" s="78"/>
      <c r="H9" s="78"/>
      <c r="I9" s="78"/>
      <c r="J9" s="78"/>
      <c r="K9" s="78"/>
      <c r="L9" s="78"/>
      <c r="M9" s="78"/>
      <c r="N9" s="78"/>
    </row>
    <row r="10" spans="1:14" s="5" customFormat="1" ht="30.75" customHeight="1" x14ac:dyDescent="0.3">
      <c r="A10" s="26" t="s">
        <v>24</v>
      </c>
      <c r="B10" s="79" t="s">
        <v>25</v>
      </c>
      <c r="C10" s="79"/>
      <c r="D10" s="79"/>
      <c r="E10" s="79"/>
      <c r="F10" s="79"/>
      <c r="G10" s="79"/>
      <c r="H10" s="79"/>
      <c r="I10" s="79"/>
      <c r="J10" s="79"/>
      <c r="K10" s="79"/>
      <c r="L10" s="79"/>
      <c r="M10" s="79"/>
      <c r="N10" s="79"/>
    </row>
    <row r="11" spans="1:14" s="5" customFormat="1" ht="20.100000000000001" customHeight="1" x14ac:dyDescent="0.3">
      <c r="A11" s="26" t="s">
        <v>26</v>
      </c>
      <c r="B11" s="66" t="s">
        <v>153</v>
      </c>
      <c r="C11" s="66"/>
      <c r="D11" s="66"/>
      <c r="E11" s="66"/>
      <c r="F11" s="66"/>
      <c r="G11" s="66"/>
      <c r="H11" s="66"/>
      <c r="I11" s="66"/>
      <c r="J11" s="66"/>
      <c r="K11" s="66"/>
      <c r="L11" s="66"/>
      <c r="M11" s="66"/>
      <c r="N11" s="66"/>
    </row>
    <row r="12" spans="1:14" s="5" customFormat="1" ht="21.75" customHeight="1" x14ac:dyDescent="0.3">
      <c r="A12" s="26" t="s">
        <v>27</v>
      </c>
      <c r="B12" s="79" t="s">
        <v>154</v>
      </c>
      <c r="C12" s="79"/>
      <c r="D12" s="79"/>
      <c r="E12" s="79"/>
      <c r="F12" s="79"/>
      <c r="G12" s="79"/>
      <c r="H12" s="79"/>
      <c r="I12" s="79"/>
      <c r="J12" s="79"/>
      <c r="K12" s="79"/>
      <c r="L12" s="79"/>
      <c r="M12" s="79"/>
      <c r="N12" s="79"/>
    </row>
    <row r="13" spans="1:14" s="5" customFormat="1" ht="30" customHeight="1" x14ac:dyDescent="0.3">
      <c r="A13" s="26" t="s">
        <v>28</v>
      </c>
      <c r="B13" s="66" t="s">
        <v>155</v>
      </c>
      <c r="C13" s="66"/>
      <c r="D13" s="66"/>
      <c r="E13" s="66"/>
      <c r="F13" s="66"/>
      <c r="G13" s="66"/>
      <c r="H13" s="66"/>
      <c r="I13" s="66"/>
      <c r="J13" s="66"/>
      <c r="K13" s="66"/>
      <c r="L13" s="66"/>
      <c r="M13" s="66"/>
      <c r="N13" s="66"/>
    </row>
    <row r="14" spans="1:14" s="5" customFormat="1" ht="27" customHeight="1" x14ac:dyDescent="0.3">
      <c r="A14" s="26" t="s">
        <v>29</v>
      </c>
      <c r="B14" s="79" t="s">
        <v>30</v>
      </c>
      <c r="C14" s="79"/>
      <c r="D14" s="79"/>
      <c r="E14" s="79"/>
      <c r="F14" s="79"/>
      <c r="G14" s="79"/>
      <c r="H14" s="79"/>
      <c r="I14" s="79"/>
      <c r="J14" s="79"/>
      <c r="K14" s="79"/>
      <c r="L14" s="79"/>
      <c r="M14" s="79"/>
      <c r="N14" s="79"/>
    </row>
    <row r="15" spans="1:14" s="5" customFormat="1" ht="30.75" customHeight="1" x14ac:dyDescent="0.3">
      <c r="A15" s="26" t="s">
        <v>31</v>
      </c>
      <c r="B15" s="79" t="s">
        <v>65</v>
      </c>
      <c r="C15" s="79"/>
      <c r="D15" s="79"/>
      <c r="E15" s="79"/>
      <c r="F15" s="79"/>
      <c r="G15" s="79"/>
      <c r="H15" s="79"/>
      <c r="I15" s="79"/>
      <c r="J15" s="79"/>
      <c r="K15" s="79"/>
      <c r="L15" s="79"/>
      <c r="M15" s="79"/>
      <c r="N15" s="79"/>
    </row>
    <row r="16" spans="1:14" s="5" customFormat="1" ht="20.100000000000001" customHeight="1" x14ac:dyDescent="0.3">
      <c r="A16" s="26" t="s">
        <v>32</v>
      </c>
      <c r="B16" s="66" t="s">
        <v>69</v>
      </c>
      <c r="C16" s="66"/>
      <c r="D16" s="66"/>
      <c r="E16" s="66"/>
      <c r="F16" s="66"/>
      <c r="G16" s="66"/>
      <c r="H16" s="66"/>
      <c r="I16" s="66"/>
      <c r="J16" s="66"/>
      <c r="K16" s="66"/>
      <c r="L16" s="66"/>
      <c r="M16" s="66"/>
      <c r="N16" s="66"/>
    </row>
    <row r="17" spans="1:14" s="5" customFormat="1" ht="20.100000000000001" customHeight="1" x14ac:dyDescent="0.3">
      <c r="A17" s="26" t="s">
        <v>33</v>
      </c>
      <c r="B17" s="66" t="s">
        <v>34</v>
      </c>
      <c r="C17" s="66"/>
      <c r="D17" s="66"/>
      <c r="E17" s="66"/>
      <c r="F17" s="66"/>
      <c r="G17" s="66"/>
      <c r="H17" s="66"/>
      <c r="I17" s="66"/>
      <c r="J17" s="66"/>
      <c r="K17" s="66"/>
      <c r="L17" s="66"/>
      <c r="M17" s="66"/>
      <c r="N17" s="66"/>
    </row>
    <row r="18" spans="1:14" s="5" customFormat="1" ht="20.100000000000001" customHeight="1" x14ac:dyDescent="0.3">
      <c r="A18" s="26" t="s">
        <v>35</v>
      </c>
      <c r="B18" s="66" t="s">
        <v>70</v>
      </c>
      <c r="C18" s="66"/>
      <c r="D18" s="66"/>
      <c r="E18" s="66"/>
      <c r="F18" s="66"/>
      <c r="G18" s="66"/>
      <c r="H18" s="66"/>
      <c r="I18" s="66"/>
      <c r="J18" s="66"/>
      <c r="K18" s="66"/>
      <c r="L18" s="66"/>
      <c r="M18" s="66"/>
      <c r="N18" s="66"/>
    </row>
    <row r="19" spans="1:14" s="5" customFormat="1" ht="48" customHeight="1" x14ac:dyDescent="0.3">
      <c r="A19" s="26" t="s">
        <v>36</v>
      </c>
      <c r="B19" s="6" t="s">
        <v>156</v>
      </c>
      <c r="C19" s="26" t="s">
        <v>37</v>
      </c>
      <c r="D19" s="66" t="s">
        <v>157</v>
      </c>
      <c r="E19" s="66"/>
      <c r="F19" s="66"/>
      <c r="G19" s="66"/>
      <c r="H19" s="66"/>
      <c r="I19" s="66"/>
      <c r="J19" s="66"/>
      <c r="K19" s="66"/>
      <c r="L19" s="66"/>
      <c r="M19" s="66"/>
      <c r="N19" s="66"/>
    </row>
    <row r="20" spans="1:14" s="5" customFormat="1" ht="24.9" customHeight="1" x14ac:dyDescent="0.3">
      <c r="A20" s="67"/>
      <c r="B20" s="67"/>
      <c r="C20" s="67"/>
      <c r="D20" s="67"/>
      <c r="E20" s="67"/>
      <c r="F20" s="67"/>
      <c r="G20" s="67"/>
      <c r="H20" s="67"/>
      <c r="I20" s="67"/>
      <c r="J20" s="67"/>
      <c r="K20" s="67"/>
      <c r="L20" s="67"/>
      <c r="M20" s="67"/>
      <c r="N20" s="67"/>
    </row>
    <row r="21" spans="1:14" ht="21" customHeight="1" x14ac:dyDescent="0.3">
      <c r="A21" s="65" t="s">
        <v>38</v>
      </c>
      <c r="B21" s="65"/>
      <c r="C21" s="65"/>
      <c r="D21" s="65"/>
      <c r="E21" s="65"/>
      <c r="F21" s="65"/>
      <c r="G21" s="65"/>
      <c r="H21" s="65"/>
      <c r="I21" s="65"/>
      <c r="J21" s="65"/>
      <c r="K21" s="65"/>
      <c r="L21" s="65"/>
      <c r="M21" s="65"/>
      <c r="N21" s="65"/>
    </row>
    <row r="22" spans="1:14" s="16" customFormat="1" ht="22.5" customHeight="1" x14ac:dyDescent="0.3">
      <c r="A22" s="68" t="s">
        <v>39</v>
      </c>
      <c r="B22" s="68" t="s">
        <v>40</v>
      </c>
      <c r="C22" s="68" t="s">
        <v>41</v>
      </c>
      <c r="D22" s="89" t="s">
        <v>42</v>
      </c>
      <c r="E22" s="89"/>
      <c r="F22" s="89"/>
      <c r="G22" s="89"/>
      <c r="H22" s="89"/>
      <c r="I22" s="89"/>
      <c r="J22" s="89"/>
      <c r="K22" s="89"/>
      <c r="L22" s="68" t="s">
        <v>43</v>
      </c>
      <c r="M22" s="90" t="s">
        <v>62</v>
      </c>
      <c r="N22" s="68" t="s">
        <v>44</v>
      </c>
    </row>
    <row r="23" spans="1:14" s="16" customFormat="1" ht="40.5" customHeight="1" x14ac:dyDescent="0.3">
      <c r="A23" s="68"/>
      <c r="B23" s="68"/>
      <c r="C23" s="68"/>
      <c r="D23" s="25" t="s">
        <v>45</v>
      </c>
      <c r="E23" s="25" t="s">
        <v>62</v>
      </c>
      <c r="F23" s="25" t="s">
        <v>46</v>
      </c>
      <c r="G23" s="25" t="s">
        <v>62</v>
      </c>
      <c r="H23" s="25" t="s">
        <v>47</v>
      </c>
      <c r="I23" s="25" t="s">
        <v>62</v>
      </c>
      <c r="J23" s="25" t="s">
        <v>48</v>
      </c>
      <c r="K23" s="25" t="s">
        <v>62</v>
      </c>
      <c r="L23" s="68"/>
      <c r="M23" s="91"/>
      <c r="N23" s="68"/>
    </row>
    <row r="24" spans="1:14" s="5" customFormat="1" ht="82.5" customHeight="1" x14ac:dyDescent="0.3">
      <c r="A24" s="7" t="s">
        <v>158</v>
      </c>
      <c r="B24" s="7" t="s">
        <v>160</v>
      </c>
      <c r="C24" s="7" t="s">
        <v>50</v>
      </c>
      <c r="D24" s="8">
        <v>12413</v>
      </c>
      <c r="E24" s="8">
        <f>SUM('A. 3.1'!E24+'A. 3.2'!E24+'A. 3.3'!E24)</f>
        <v>14936</v>
      </c>
      <c r="F24" s="8">
        <v>12412</v>
      </c>
      <c r="G24" s="8">
        <f>('A. 3.1'!G24+'A. 3.2'!G24+'A. 3.3'!G24)</f>
        <v>14144</v>
      </c>
      <c r="H24" s="8">
        <v>12413</v>
      </c>
      <c r="I24" s="8">
        <v>12366</v>
      </c>
      <c r="J24" s="8">
        <v>12413</v>
      </c>
      <c r="K24" s="8"/>
      <c r="L24" s="8">
        <f>D24+F24+H24+J24</f>
        <v>49651</v>
      </c>
      <c r="M24" s="8"/>
      <c r="N24" s="7"/>
    </row>
    <row r="25" spans="1:14" s="5" customFormat="1" ht="62.25" customHeight="1" x14ac:dyDescent="0.3">
      <c r="A25" s="7" t="s">
        <v>159</v>
      </c>
      <c r="B25" s="7" t="s">
        <v>160</v>
      </c>
      <c r="C25" s="7" t="s">
        <v>50</v>
      </c>
      <c r="D25" s="8">
        <v>12413</v>
      </c>
      <c r="E25" s="8">
        <v>12413</v>
      </c>
      <c r="F25" s="8">
        <v>12412</v>
      </c>
      <c r="G25" s="8">
        <v>12412</v>
      </c>
      <c r="H25" s="8">
        <v>12413</v>
      </c>
      <c r="I25" s="8">
        <v>12413</v>
      </c>
      <c r="J25" s="8">
        <v>12413</v>
      </c>
      <c r="K25" s="8"/>
      <c r="L25" s="8">
        <f>D25+F25+H25+J25</f>
        <v>49651</v>
      </c>
      <c r="M25" s="8"/>
      <c r="N25" s="7"/>
    </row>
    <row r="26" spans="1:14" ht="30" customHeight="1" x14ac:dyDescent="0.3">
      <c r="A26" s="24" t="s">
        <v>51</v>
      </c>
      <c r="B26" s="65" t="s">
        <v>57</v>
      </c>
      <c r="C26" s="65"/>
      <c r="D26" s="14">
        <v>1</v>
      </c>
      <c r="E26" s="14">
        <f>(E24/E25)</f>
        <v>1.2032546523805687</v>
      </c>
      <c r="F26" s="14">
        <v>1</v>
      </c>
      <c r="G26" s="14">
        <f>(G24/G25)</f>
        <v>1.1395423783435386</v>
      </c>
      <c r="H26" s="14">
        <v>1</v>
      </c>
      <c r="I26" s="14">
        <f>(I24/I25)</f>
        <v>0.99621364698300174</v>
      </c>
      <c r="J26" s="14">
        <v>1</v>
      </c>
      <c r="K26" s="14"/>
      <c r="L26" s="14">
        <v>1</v>
      </c>
      <c r="M26" s="14"/>
      <c r="N26" s="24"/>
    </row>
  </sheetData>
  <mergeCells count="31">
    <mergeCell ref="B4:N4"/>
    <mergeCell ref="A1:N1"/>
    <mergeCell ref="B2:L2"/>
    <mergeCell ref="M2:N2"/>
    <mergeCell ref="B3:L3"/>
    <mergeCell ref="M3:N3"/>
    <mergeCell ref="B16:N16"/>
    <mergeCell ref="B5:N5"/>
    <mergeCell ref="B6:N6"/>
    <mergeCell ref="B7:N7"/>
    <mergeCell ref="A8:N8"/>
    <mergeCell ref="A9:N9"/>
    <mergeCell ref="B10:N10"/>
    <mergeCell ref="B11:N11"/>
    <mergeCell ref="B12:N12"/>
    <mergeCell ref="B13:N13"/>
    <mergeCell ref="B14:N14"/>
    <mergeCell ref="B15:N15"/>
    <mergeCell ref="M22:M23"/>
    <mergeCell ref="N22:N23"/>
    <mergeCell ref="B26:C26"/>
    <mergeCell ref="B17:N17"/>
    <mergeCell ref="B18:N18"/>
    <mergeCell ref="D19:N19"/>
    <mergeCell ref="A20:N20"/>
    <mergeCell ref="A21:N21"/>
    <mergeCell ref="A22:A23"/>
    <mergeCell ref="B22:B23"/>
    <mergeCell ref="C22:C23"/>
    <mergeCell ref="D22:K22"/>
    <mergeCell ref="L22:L23"/>
  </mergeCells>
  <pageMargins left="0.25" right="0.25" top="0.75" bottom="0.75" header="0.3" footer="0.3"/>
  <pageSetup scale="5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FF"/>
  </sheetPr>
  <dimension ref="A1:N26"/>
  <sheetViews>
    <sheetView zoomScaleNormal="100" workbookViewId="0">
      <selection activeCell="A2" sqref="A2:N7"/>
    </sheetView>
  </sheetViews>
  <sheetFormatPr baseColWidth="10" defaultColWidth="21" defaultRowHeight="14.4" x14ac:dyDescent="0.3"/>
  <cols>
    <col min="1" max="1" width="28.44140625" style="3" customWidth="1"/>
    <col min="2" max="2" width="18.5546875" style="3" customWidth="1"/>
    <col min="3" max="3" width="18" style="3" customWidth="1"/>
    <col min="4" max="4" width="10" style="3" customWidth="1"/>
    <col min="5" max="5" width="10.44140625" style="3" customWidth="1"/>
    <col min="6" max="6" width="10.109375" style="3" customWidth="1"/>
    <col min="7" max="7" width="10.5546875" style="3" customWidth="1"/>
    <col min="8" max="8" width="10.109375" style="3" customWidth="1"/>
    <col min="9" max="9" width="10.6640625" style="3" customWidth="1"/>
    <col min="10" max="10" width="10.33203125" style="3" customWidth="1"/>
    <col min="11" max="11" width="10.109375" style="3" customWidth="1"/>
    <col min="12" max="12" width="9" style="3" customWidth="1"/>
    <col min="13" max="13" width="10.109375" style="3" customWidth="1"/>
    <col min="14" max="14" width="11.6640625" style="3" customWidth="1"/>
    <col min="15" max="16384" width="21" style="3"/>
  </cols>
  <sheetData>
    <row r="1" spans="1:14" ht="20.100000000000001" customHeight="1" x14ac:dyDescent="0.3">
      <c r="A1" s="78" t="s">
        <v>22</v>
      </c>
      <c r="B1" s="78"/>
      <c r="C1" s="78"/>
      <c r="D1" s="78"/>
      <c r="E1" s="78"/>
      <c r="F1" s="78"/>
      <c r="G1" s="78"/>
      <c r="H1" s="78"/>
      <c r="I1" s="78"/>
      <c r="J1" s="78"/>
      <c r="K1" s="78"/>
      <c r="L1" s="78"/>
      <c r="M1" s="78"/>
      <c r="N1" s="78"/>
    </row>
    <row r="2" spans="1:14" s="4" customFormat="1" ht="20.100000000000001" customHeight="1" x14ac:dyDescent="0.3">
      <c r="A2" s="49" t="s">
        <v>11</v>
      </c>
      <c r="B2" s="65" t="s">
        <v>12</v>
      </c>
      <c r="C2" s="65"/>
      <c r="D2" s="65"/>
      <c r="E2" s="65"/>
      <c r="F2" s="65"/>
      <c r="G2" s="65"/>
      <c r="H2" s="65"/>
      <c r="I2" s="65"/>
      <c r="J2" s="65"/>
      <c r="K2" s="65"/>
      <c r="L2" s="65"/>
      <c r="M2" s="85" t="s">
        <v>13</v>
      </c>
      <c r="N2" s="86"/>
    </row>
    <row r="3" spans="1:14" ht="20.100000000000001" customHeight="1" x14ac:dyDescent="0.3">
      <c r="A3" s="45" t="s">
        <v>275</v>
      </c>
      <c r="B3" s="81" t="s">
        <v>273</v>
      </c>
      <c r="C3" s="81"/>
      <c r="D3" s="81"/>
      <c r="E3" s="81"/>
      <c r="F3" s="81"/>
      <c r="G3" s="81"/>
      <c r="H3" s="81"/>
      <c r="I3" s="81"/>
      <c r="J3" s="81"/>
      <c r="K3" s="81"/>
      <c r="L3" s="81"/>
      <c r="M3" s="87">
        <v>2025</v>
      </c>
      <c r="N3" s="88"/>
    </row>
    <row r="4" spans="1:14" ht="20.100000000000001" customHeight="1" x14ac:dyDescent="0.3">
      <c r="A4" s="11" t="s">
        <v>52</v>
      </c>
      <c r="B4" s="82" t="s">
        <v>53</v>
      </c>
      <c r="C4" s="83"/>
      <c r="D4" s="83"/>
      <c r="E4" s="83"/>
      <c r="F4" s="83"/>
      <c r="G4" s="83"/>
      <c r="H4" s="83"/>
      <c r="I4" s="83"/>
      <c r="J4" s="83"/>
      <c r="K4" s="83"/>
      <c r="L4" s="83"/>
      <c r="M4" s="83"/>
      <c r="N4" s="84"/>
    </row>
    <row r="5" spans="1:14" ht="20.100000000000001" customHeight="1" x14ac:dyDescent="0.3">
      <c r="A5" s="45" t="s">
        <v>274</v>
      </c>
      <c r="B5" s="74" t="s">
        <v>272</v>
      </c>
      <c r="C5" s="75"/>
      <c r="D5" s="75"/>
      <c r="E5" s="75"/>
      <c r="F5" s="75"/>
      <c r="G5" s="75"/>
      <c r="H5" s="75"/>
      <c r="I5" s="75"/>
      <c r="J5" s="75"/>
      <c r="K5" s="75"/>
      <c r="L5" s="75"/>
      <c r="M5" s="75"/>
      <c r="N5" s="76"/>
    </row>
    <row r="6" spans="1:14" s="4" customFormat="1" ht="20.100000000000001" customHeight="1" x14ac:dyDescent="0.3">
      <c r="A6" s="48" t="s">
        <v>14</v>
      </c>
      <c r="B6" s="80" t="s">
        <v>15</v>
      </c>
      <c r="C6" s="80"/>
      <c r="D6" s="80"/>
      <c r="E6" s="80"/>
      <c r="F6" s="80"/>
      <c r="G6" s="80"/>
      <c r="H6" s="80"/>
      <c r="I6" s="80"/>
      <c r="J6" s="80"/>
      <c r="K6" s="80"/>
      <c r="L6" s="80"/>
      <c r="M6" s="80"/>
      <c r="N6" s="80"/>
    </row>
    <row r="7" spans="1:14" ht="20.100000000000001" customHeight="1" x14ac:dyDescent="0.3">
      <c r="A7" s="50" t="s">
        <v>271</v>
      </c>
      <c r="B7" s="74" t="s">
        <v>66</v>
      </c>
      <c r="C7" s="75"/>
      <c r="D7" s="75"/>
      <c r="E7" s="75"/>
      <c r="F7" s="75"/>
      <c r="G7" s="75"/>
      <c r="H7" s="75"/>
      <c r="I7" s="75"/>
      <c r="J7" s="75"/>
      <c r="K7" s="75"/>
      <c r="L7" s="75"/>
      <c r="M7" s="75"/>
      <c r="N7" s="76"/>
    </row>
    <row r="8" spans="1:14" ht="20.100000000000001" customHeight="1" x14ac:dyDescent="0.3">
      <c r="A8" s="77"/>
      <c r="B8" s="77"/>
      <c r="C8" s="77"/>
      <c r="D8" s="77"/>
      <c r="E8" s="77"/>
      <c r="F8" s="77"/>
      <c r="G8" s="77"/>
      <c r="H8" s="77"/>
      <c r="I8" s="77"/>
      <c r="J8" s="77"/>
      <c r="K8" s="77"/>
      <c r="L8" s="77"/>
      <c r="M8" s="77"/>
      <c r="N8" s="77"/>
    </row>
    <row r="9" spans="1:14" s="5" customFormat="1" ht="20.100000000000001" customHeight="1" x14ac:dyDescent="0.3">
      <c r="A9" s="78" t="s">
        <v>23</v>
      </c>
      <c r="B9" s="78"/>
      <c r="C9" s="78"/>
      <c r="D9" s="78"/>
      <c r="E9" s="78"/>
      <c r="F9" s="78"/>
      <c r="G9" s="78"/>
      <c r="H9" s="78"/>
      <c r="I9" s="78"/>
      <c r="J9" s="78"/>
      <c r="K9" s="78"/>
      <c r="L9" s="78"/>
      <c r="M9" s="78"/>
      <c r="N9" s="78"/>
    </row>
    <row r="10" spans="1:14" s="5" customFormat="1" ht="20.100000000000001" customHeight="1" x14ac:dyDescent="0.3">
      <c r="A10" s="26" t="s">
        <v>24</v>
      </c>
      <c r="B10" s="79" t="s">
        <v>25</v>
      </c>
      <c r="C10" s="79"/>
      <c r="D10" s="79"/>
      <c r="E10" s="79"/>
      <c r="F10" s="79"/>
      <c r="G10" s="79"/>
      <c r="H10" s="79"/>
      <c r="I10" s="79"/>
      <c r="J10" s="79"/>
      <c r="K10" s="79"/>
      <c r="L10" s="79"/>
      <c r="M10" s="79"/>
      <c r="N10" s="79"/>
    </row>
    <row r="11" spans="1:14" s="5" customFormat="1" ht="20.100000000000001" customHeight="1" x14ac:dyDescent="0.3">
      <c r="A11" s="26" t="s">
        <v>26</v>
      </c>
      <c r="B11" s="66" t="s">
        <v>162</v>
      </c>
      <c r="C11" s="66"/>
      <c r="D11" s="66"/>
      <c r="E11" s="66"/>
      <c r="F11" s="66"/>
      <c r="G11" s="66"/>
      <c r="H11" s="66"/>
      <c r="I11" s="66"/>
      <c r="J11" s="66"/>
      <c r="K11" s="66"/>
      <c r="L11" s="66"/>
      <c r="M11" s="66"/>
      <c r="N11" s="66"/>
    </row>
    <row r="12" spans="1:14" s="5" customFormat="1" ht="28.5" customHeight="1" x14ac:dyDescent="0.3">
      <c r="A12" s="26" t="s">
        <v>27</v>
      </c>
      <c r="B12" s="79" t="s">
        <v>163</v>
      </c>
      <c r="C12" s="79"/>
      <c r="D12" s="79"/>
      <c r="E12" s="79"/>
      <c r="F12" s="79"/>
      <c r="G12" s="79"/>
      <c r="H12" s="79"/>
      <c r="I12" s="79"/>
      <c r="J12" s="79"/>
      <c r="K12" s="79"/>
      <c r="L12" s="79"/>
      <c r="M12" s="79"/>
      <c r="N12" s="79"/>
    </row>
    <row r="13" spans="1:14" s="5" customFormat="1" ht="20.100000000000001" customHeight="1" x14ac:dyDescent="0.3">
      <c r="A13" s="26" t="s">
        <v>28</v>
      </c>
      <c r="B13" s="66" t="s">
        <v>164</v>
      </c>
      <c r="C13" s="66"/>
      <c r="D13" s="66"/>
      <c r="E13" s="66"/>
      <c r="F13" s="66"/>
      <c r="G13" s="66"/>
      <c r="H13" s="66"/>
      <c r="I13" s="66"/>
      <c r="J13" s="66"/>
      <c r="K13" s="66"/>
      <c r="L13" s="66"/>
      <c r="M13" s="66"/>
      <c r="N13" s="66"/>
    </row>
    <row r="14" spans="1:14" s="5" customFormat="1" ht="20.100000000000001" customHeight="1" x14ac:dyDescent="0.3">
      <c r="A14" s="26" t="s">
        <v>29</v>
      </c>
      <c r="B14" s="79" t="s">
        <v>30</v>
      </c>
      <c r="C14" s="79"/>
      <c r="D14" s="79"/>
      <c r="E14" s="79"/>
      <c r="F14" s="79"/>
      <c r="G14" s="79"/>
      <c r="H14" s="79"/>
      <c r="I14" s="79"/>
      <c r="J14" s="79"/>
      <c r="K14" s="79"/>
      <c r="L14" s="79"/>
      <c r="M14" s="79"/>
      <c r="N14" s="79"/>
    </row>
    <row r="15" spans="1:14" s="5" customFormat="1" ht="20.100000000000001" customHeight="1" x14ac:dyDescent="0.3">
      <c r="A15" s="26" t="s">
        <v>31</v>
      </c>
      <c r="B15" s="79" t="s">
        <v>63</v>
      </c>
      <c r="C15" s="79"/>
      <c r="D15" s="79"/>
      <c r="E15" s="79"/>
      <c r="F15" s="79"/>
      <c r="G15" s="79"/>
      <c r="H15" s="79"/>
      <c r="I15" s="79"/>
      <c r="J15" s="79"/>
      <c r="K15" s="79"/>
      <c r="L15" s="79"/>
      <c r="M15" s="79"/>
      <c r="N15" s="79"/>
    </row>
    <row r="16" spans="1:14" s="5" customFormat="1" ht="20.100000000000001" customHeight="1" x14ac:dyDescent="0.3">
      <c r="A16" s="26" t="s">
        <v>32</v>
      </c>
      <c r="B16" s="66" t="s">
        <v>165</v>
      </c>
      <c r="C16" s="66"/>
      <c r="D16" s="66"/>
      <c r="E16" s="66"/>
      <c r="F16" s="66"/>
      <c r="G16" s="66"/>
      <c r="H16" s="66"/>
      <c r="I16" s="66"/>
      <c r="J16" s="66"/>
      <c r="K16" s="66"/>
      <c r="L16" s="66"/>
      <c r="M16" s="66"/>
      <c r="N16" s="66"/>
    </row>
    <row r="17" spans="1:14" s="5" customFormat="1" ht="20.100000000000001" customHeight="1" x14ac:dyDescent="0.3">
      <c r="A17" s="26" t="s">
        <v>33</v>
      </c>
      <c r="B17" s="66" t="s">
        <v>34</v>
      </c>
      <c r="C17" s="66"/>
      <c r="D17" s="66"/>
      <c r="E17" s="66"/>
      <c r="F17" s="66"/>
      <c r="G17" s="66"/>
      <c r="H17" s="66"/>
      <c r="I17" s="66"/>
      <c r="J17" s="66"/>
      <c r="K17" s="66"/>
      <c r="L17" s="66"/>
      <c r="M17" s="66"/>
      <c r="N17" s="66"/>
    </row>
    <row r="18" spans="1:14" s="5" customFormat="1" ht="20.100000000000001" customHeight="1" x14ac:dyDescent="0.3">
      <c r="A18" s="26" t="s">
        <v>35</v>
      </c>
      <c r="B18" s="66" t="s">
        <v>88</v>
      </c>
      <c r="C18" s="66"/>
      <c r="D18" s="66"/>
      <c r="E18" s="66"/>
      <c r="F18" s="66"/>
      <c r="G18" s="66"/>
      <c r="H18" s="66"/>
      <c r="I18" s="66"/>
      <c r="J18" s="66"/>
      <c r="K18" s="66"/>
      <c r="L18" s="66"/>
      <c r="M18" s="66"/>
      <c r="N18" s="66"/>
    </row>
    <row r="19" spans="1:14" s="5" customFormat="1" ht="39.75" customHeight="1" x14ac:dyDescent="0.3">
      <c r="A19" s="26" t="s">
        <v>36</v>
      </c>
      <c r="B19" s="6" t="s">
        <v>161</v>
      </c>
      <c r="C19" s="26" t="s">
        <v>37</v>
      </c>
      <c r="D19" s="66" t="s">
        <v>166</v>
      </c>
      <c r="E19" s="66"/>
      <c r="F19" s="66"/>
      <c r="G19" s="66"/>
      <c r="H19" s="66"/>
      <c r="I19" s="66"/>
      <c r="J19" s="66"/>
      <c r="K19" s="66"/>
      <c r="L19" s="66"/>
      <c r="M19" s="66"/>
      <c r="N19" s="66"/>
    </row>
    <row r="20" spans="1:14" s="5" customFormat="1" ht="20.100000000000001" customHeight="1" x14ac:dyDescent="0.3">
      <c r="A20" s="67"/>
      <c r="B20" s="67"/>
      <c r="C20" s="67"/>
      <c r="D20" s="67"/>
      <c r="E20" s="67"/>
      <c r="F20" s="67"/>
      <c r="G20" s="67"/>
      <c r="H20" s="67"/>
      <c r="I20" s="67"/>
      <c r="J20" s="67"/>
      <c r="K20" s="67"/>
      <c r="L20" s="67"/>
      <c r="M20" s="67"/>
      <c r="N20" s="67"/>
    </row>
    <row r="21" spans="1:14" ht="20.100000000000001" customHeight="1" x14ac:dyDescent="0.3">
      <c r="A21" s="65" t="s">
        <v>38</v>
      </c>
      <c r="B21" s="65"/>
      <c r="C21" s="65"/>
      <c r="D21" s="65"/>
      <c r="E21" s="65"/>
      <c r="F21" s="65"/>
      <c r="G21" s="65"/>
      <c r="H21" s="65"/>
      <c r="I21" s="65"/>
      <c r="J21" s="65"/>
      <c r="K21" s="65"/>
      <c r="L21" s="65"/>
      <c r="M21" s="65"/>
      <c r="N21" s="65"/>
    </row>
    <row r="22" spans="1:14" s="16" customFormat="1" ht="20.100000000000001" customHeight="1" x14ac:dyDescent="0.3">
      <c r="A22" s="68" t="s">
        <v>39</v>
      </c>
      <c r="B22" s="68" t="s">
        <v>40</v>
      </c>
      <c r="C22" s="68" t="s">
        <v>41</v>
      </c>
      <c r="D22" s="89" t="s">
        <v>42</v>
      </c>
      <c r="E22" s="89"/>
      <c r="F22" s="89"/>
      <c r="G22" s="89"/>
      <c r="H22" s="89"/>
      <c r="I22" s="89"/>
      <c r="J22" s="89"/>
      <c r="K22" s="89"/>
      <c r="L22" s="68" t="s">
        <v>43</v>
      </c>
      <c r="M22" s="90" t="s">
        <v>62</v>
      </c>
      <c r="N22" s="68" t="s">
        <v>44</v>
      </c>
    </row>
    <row r="23" spans="1:14" s="16" customFormat="1" ht="31.5" customHeight="1" x14ac:dyDescent="0.3">
      <c r="A23" s="68"/>
      <c r="B23" s="68"/>
      <c r="C23" s="68"/>
      <c r="D23" s="25" t="s">
        <v>45</v>
      </c>
      <c r="E23" s="25" t="s">
        <v>62</v>
      </c>
      <c r="F23" s="25" t="s">
        <v>46</v>
      </c>
      <c r="G23" s="25" t="s">
        <v>62</v>
      </c>
      <c r="H23" s="25" t="s">
        <v>47</v>
      </c>
      <c r="I23" s="25" t="s">
        <v>62</v>
      </c>
      <c r="J23" s="25" t="s">
        <v>48</v>
      </c>
      <c r="K23" s="25" t="s">
        <v>62</v>
      </c>
      <c r="L23" s="68"/>
      <c r="M23" s="91"/>
      <c r="N23" s="68"/>
    </row>
    <row r="24" spans="1:14" s="5" customFormat="1" ht="140.25" customHeight="1" x14ac:dyDescent="0.3">
      <c r="A24" s="7" t="s">
        <v>167</v>
      </c>
      <c r="B24" s="7" t="s">
        <v>168</v>
      </c>
      <c r="C24" s="7" t="s">
        <v>50</v>
      </c>
      <c r="D24" s="8">
        <v>11522</v>
      </c>
      <c r="E24" s="8">
        <v>13938</v>
      </c>
      <c r="F24" s="8">
        <v>11522</v>
      </c>
      <c r="G24" s="8">
        <v>13571</v>
      </c>
      <c r="H24" s="8">
        <v>11522</v>
      </c>
      <c r="I24" s="8">
        <f>(4450+3340+3865)</f>
        <v>11655</v>
      </c>
      <c r="J24" s="8">
        <v>11522</v>
      </c>
      <c r="K24" s="8"/>
      <c r="L24" s="8">
        <f>SUM(D24+F24+H24+J24)</f>
        <v>46088</v>
      </c>
      <c r="M24" s="8"/>
      <c r="N24" s="7"/>
    </row>
    <row r="25" spans="1:14" s="5" customFormat="1" ht="144.75" customHeight="1" x14ac:dyDescent="0.3">
      <c r="A25" s="7" t="s">
        <v>169</v>
      </c>
      <c r="B25" s="7" t="s">
        <v>168</v>
      </c>
      <c r="C25" s="7" t="s">
        <v>50</v>
      </c>
      <c r="D25" s="8">
        <v>11522</v>
      </c>
      <c r="E25" s="8">
        <v>11522</v>
      </c>
      <c r="F25" s="8">
        <v>11522</v>
      </c>
      <c r="G25" s="8">
        <v>11522</v>
      </c>
      <c r="H25" s="8">
        <v>11522</v>
      </c>
      <c r="I25" s="8">
        <v>11522</v>
      </c>
      <c r="J25" s="8">
        <v>11522</v>
      </c>
      <c r="K25" s="8"/>
      <c r="L25" s="8">
        <f>SUM(D25+F25+H25+J25)</f>
        <v>46088</v>
      </c>
      <c r="M25" s="8"/>
      <c r="N25" s="7"/>
    </row>
    <row r="26" spans="1:14" ht="21.75" customHeight="1" x14ac:dyDescent="0.3">
      <c r="A26" s="24" t="s">
        <v>51</v>
      </c>
      <c r="B26" s="65" t="s">
        <v>57</v>
      </c>
      <c r="C26" s="65"/>
      <c r="D26" s="14">
        <v>1</v>
      </c>
      <c r="E26" s="14">
        <f>(E24/E25)</f>
        <v>1.2096858184342996</v>
      </c>
      <c r="F26" s="14">
        <f t="shared" ref="F26:H26" si="0">F24/F25</f>
        <v>1</v>
      </c>
      <c r="G26" s="14">
        <f>(G24/G25)</f>
        <v>1.177833709425447</v>
      </c>
      <c r="H26" s="14">
        <f t="shared" si="0"/>
        <v>1</v>
      </c>
      <c r="I26" s="14">
        <f>(I24/I25)</f>
        <v>1.011543134872418</v>
      </c>
      <c r="J26" s="14">
        <f t="shared" ref="J26:L26" si="1">J24/J25</f>
        <v>1</v>
      </c>
      <c r="K26" s="14"/>
      <c r="L26" s="14">
        <f t="shared" si="1"/>
        <v>1</v>
      </c>
      <c r="M26" s="14"/>
      <c r="N26" s="24"/>
    </row>
  </sheetData>
  <mergeCells count="31">
    <mergeCell ref="B4:N4"/>
    <mergeCell ref="A1:N1"/>
    <mergeCell ref="B2:L2"/>
    <mergeCell ref="M2:N2"/>
    <mergeCell ref="B3:L3"/>
    <mergeCell ref="M3:N3"/>
    <mergeCell ref="B16:N16"/>
    <mergeCell ref="B5:N5"/>
    <mergeCell ref="B6:N6"/>
    <mergeCell ref="B7:N7"/>
    <mergeCell ref="A8:N8"/>
    <mergeCell ref="A9:N9"/>
    <mergeCell ref="B10:N10"/>
    <mergeCell ref="B11:N11"/>
    <mergeCell ref="B12:N12"/>
    <mergeCell ref="B13:N13"/>
    <mergeCell ref="B14:N14"/>
    <mergeCell ref="B15:N15"/>
    <mergeCell ref="M22:M23"/>
    <mergeCell ref="N22:N23"/>
    <mergeCell ref="B26:C26"/>
    <mergeCell ref="B17:N17"/>
    <mergeCell ref="B18:N18"/>
    <mergeCell ref="D19:N19"/>
    <mergeCell ref="A20:N20"/>
    <mergeCell ref="A21:N21"/>
    <mergeCell ref="A22:A23"/>
    <mergeCell ref="B22:B23"/>
    <mergeCell ref="C22:C23"/>
    <mergeCell ref="D22:K22"/>
    <mergeCell ref="L22:L23"/>
  </mergeCells>
  <pageMargins left="0.25" right="0.25" top="0.75" bottom="0.75" header="0.3" footer="0.3"/>
  <pageSetup scale="5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FF"/>
  </sheetPr>
  <dimension ref="A1:N26"/>
  <sheetViews>
    <sheetView zoomScale="70" zoomScaleNormal="70" workbookViewId="0">
      <selection activeCell="A2" sqref="A2:N7"/>
    </sheetView>
  </sheetViews>
  <sheetFormatPr baseColWidth="10" defaultColWidth="21" defaultRowHeight="14.4" x14ac:dyDescent="0.3"/>
  <cols>
    <col min="1" max="1" width="28.44140625" style="3" customWidth="1"/>
    <col min="2" max="2" width="18.5546875" style="3" customWidth="1"/>
    <col min="3" max="3" width="18" style="3" customWidth="1"/>
    <col min="4" max="4" width="10" style="3" customWidth="1"/>
    <col min="5" max="5" width="10.44140625" style="3" customWidth="1"/>
    <col min="6" max="6" width="10.109375" style="3" customWidth="1"/>
    <col min="7" max="7" width="10.5546875" style="3" customWidth="1"/>
    <col min="8" max="8" width="10.109375" style="3" customWidth="1"/>
    <col min="9" max="9" width="10.6640625" style="3" customWidth="1"/>
    <col min="10" max="10" width="10.33203125" style="3" customWidth="1"/>
    <col min="11" max="11" width="10.109375" style="3" customWidth="1"/>
    <col min="12" max="12" width="9" style="3" customWidth="1"/>
    <col min="13" max="13" width="10.109375" style="3" customWidth="1"/>
    <col min="14" max="14" width="11.6640625" style="3" customWidth="1"/>
    <col min="15" max="16384" width="21" style="3"/>
  </cols>
  <sheetData>
    <row r="1" spans="1:14" ht="20.100000000000001" customHeight="1" x14ac:dyDescent="0.3">
      <c r="A1" s="78" t="s">
        <v>22</v>
      </c>
      <c r="B1" s="78"/>
      <c r="C1" s="78"/>
      <c r="D1" s="78"/>
      <c r="E1" s="78"/>
      <c r="F1" s="78"/>
      <c r="G1" s="78"/>
      <c r="H1" s="78"/>
      <c r="I1" s="78"/>
      <c r="J1" s="78"/>
      <c r="K1" s="78"/>
      <c r="L1" s="78"/>
      <c r="M1" s="78"/>
      <c r="N1" s="78"/>
    </row>
    <row r="2" spans="1:14" s="4" customFormat="1" ht="20.100000000000001" customHeight="1" x14ac:dyDescent="0.3">
      <c r="A2" s="49" t="s">
        <v>11</v>
      </c>
      <c r="B2" s="65" t="s">
        <v>12</v>
      </c>
      <c r="C2" s="65"/>
      <c r="D2" s="65"/>
      <c r="E2" s="65"/>
      <c r="F2" s="65"/>
      <c r="G2" s="65"/>
      <c r="H2" s="65"/>
      <c r="I2" s="65"/>
      <c r="J2" s="65"/>
      <c r="K2" s="65"/>
      <c r="L2" s="65"/>
      <c r="M2" s="85" t="s">
        <v>13</v>
      </c>
      <c r="N2" s="86"/>
    </row>
    <row r="3" spans="1:14" ht="20.100000000000001" customHeight="1" x14ac:dyDescent="0.3">
      <c r="A3" s="45" t="s">
        <v>275</v>
      </c>
      <c r="B3" s="81" t="s">
        <v>273</v>
      </c>
      <c r="C3" s="81"/>
      <c r="D3" s="81"/>
      <c r="E3" s="81"/>
      <c r="F3" s="81"/>
      <c r="G3" s="81"/>
      <c r="H3" s="81"/>
      <c r="I3" s="81"/>
      <c r="J3" s="81"/>
      <c r="K3" s="81"/>
      <c r="L3" s="81"/>
      <c r="M3" s="87">
        <v>2025</v>
      </c>
      <c r="N3" s="88"/>
    </row>
    <row r="4" spans="1:14" ht="29.4" customHeight="1" x14ac:dyDescent="0.3">
      <c r="A4" s="11" t="s">
        <v>52</v>
      </c>
      <c r="B4" s="82" t="s">
        <v>53</v>
      </c>
      <c r="C4" s="83"/>
      <c r="D4" s="83"/>
      <c r="E4" s="83"/>
      <c r="F4" s="83"/>
      <c r="G4" s="83"/>
      <c r="H4" s="83"/>
      <c r="I4" s="83"/>
      <c r="J4" s="83"/>
      <c r="K4" s="83"/>
      <c r="L4" s="83"/>
      <c r="M4" s="83"/>
      <c r="N4" s="84"/>
    </row>
    <row r="5" spans="1:14" ht="20.100000000000001" customHeight="1" x14ac:dyDescent="0.3">
      <c r="A5" s="45" t="s">
        <v>274</v>
      </c>
      <c r="B5" s="74" t="s">
        <v>272</v>
      </c>
      <c r="C5" s="75"/>
      <c r="D5" s="75"/>
      <c r="E5" s="75"/>
      <c r="F5" s="75"/>
      <c r="G5" s="75"/>
      <c r="H5" s="75"/>
      <c r="I5" s="75"/>
      <c r="J5" s="75"/>
      <c r="K5" s="75"/>
      <c r="L5" s="75"/>
      <c r="M5" s="75"/>
      <c r="N5" s="76"/>
    </row>
    <row r="6" spans="1:14" s="4" customFormat="1" ht="20.100000000000001" customHeight="1" x14ac:dyDescent="0.3">
      <c r="A6" s="48" t="s">
        <v>14</v>
      </c>
      <c r="B6" s="80" t="s">
        <v>15</v>
      </c>
      <c r="C6" s="80"/>
      <c r="D6" s="80"/>
      <c r="E6" s="80"/>
      <c r="F6" s="80"/>
      <c r="G6" s="80"/>
      <c r="H6" s="80"/>
      <c r="I6" s="80"/>
      <c r="J6" s="80"/>
      <c r="K6" s="80"/>
      <c r="L6" s="80"/>
      <c r="M6" s="80"/>
      <c r="N6" s="80"/>
    </row>
    <row r="7" spans="1:14" ht="20.100000000000001" customHeight="1" x14ac:dyDescent="0.3">
      <c r="A7" s="50" t="s">
        <v>271</v>
      </c>
      <c r="B7" s="74" t="s">
        <v>66</v>
      </c>
      <c r="C7" s="75"/>
      <c r="D7" s="75"/>
      <c r="E7" s="75"/>
      <c r="F7" s="75"/>
      <c r="G7" s="75"/>
      <c r="H7" s="75"/>
      <c r="I7" s="75"/>
      <c r="J7" s="75"/>
      <c r="K7" s="75"/>
      <c r="L7" s="75"/>
      <c r="M7" s="75"/>
      <c r="N7" s="76"/>
    </row>
    <row r="8" spans="1:14" ht="20.100000000000001" customHeight="1" x14ac:dyDescent="0.3">
      <c r="A8" s="77"/>
      <c r="B8" s="77"/>
      <c r="C8" s="77"/>
      <c r="D8" s="77"/>
      <c r="E8" s="77"/>
      <c r="F8" s="77"/>
      <c r="G8" s="77"/>
      <c r="H8" s="77"/>
      <c r="I8" s="77"/>
      <c r="J8" s="77"/>
      <c r="K8" s="77"/>
      <c r="L8" s="77"/>
      <c r="M8" s="77"/>
      <c r="N8" s="77"/>
    </row>
    <row r="9" spans="1:14" s="5" customFormat="1" ht="20.100000000000001" customHeight="1" x14ac:dyDescent="0.3">
      <c r="A9" s="78" t="s">
        <v>23</v>
      </c>
      <c r="B9" s="78"/>
      <c r="C9" s="78"/>
      <c r="D9" s="78"/>
      <c r="E9" s="78"/>
      <c r="F9" s="78"/>
      <c r="G9" s="78"/>
      <c r="H9" s="78"/>
      <c r="I9" s="78"/>
      <c r="J9" s="78"/>
      <c r="K9" s="78"/>
      <c r="L9" s="78"/>
      <c r="M9" s="78"/>
      <c r="N9" s="78"/>
    </row>
    <row r="10" spans="1:14" s="5" customFormat="1" ht="20.100000000000001" customHeight="1" x14ac:dyDescent="0.3">
      <c r="A10" s="26" t="s">
        <v>24</v>
      </c>
      <c r="B10" s="79" t="s">
        <v>25</v>
      </c>
      <c r="C10" s="79"/>
      <c r="D10" s="79"/>
      <c r="E10" s="79"/>
      <c r="F10" s="79"/>
      <c r="G10" s="79"/>
      <c r="H10" s="79"/>
      <c r="I10" s="79"/>
      <c r="J10" s="79"/>
      <c r="K10" s="79"/>
      <c r="L10" s="79"/>
      <c r="M10" s="79"/>
      <c r="N10" s="79"/>
    </row>
    <row r="11" spans="1:14" s="5" customFormat="1" ht="20.100000000000001" customHeight="1" x14ac:dyDescent="0.3">
      <c r="A11" s="26" t="s">
        <v>26</v>
      </c>
      <c r="B11" s="66" t="s">
        <v>170</v>
      </c>
      <c r="C11" s="66"/>
      <c r="D11" s="66"/>
      <c r="E11" s="66"/>
      <c r="F11" s="66"/>
      <c r="G11" s="66"/>
      <c r="H11" s="66"/>
      <c r="I11" s="66"/>
      <c r="J11" s="66"/>
      <c r="K11" s="66"/>
      <c r="L11" s="66"/>
      <c r="M11" s="66"/>
      <c r="N11" s="66"/>
    </row>
    <row r="12" spans="1:14" s="5" customFormat="1" ht="28.5" customHeight="1" x14ac:dyDescent="0.3">
      <c r="A12" s="26" t="s">
        <v>27</v>
      </c>
      <c r="B12" s="79" t="s">
        <v>171</v>
      </c>
      <c r="C12" s="79"/>
      <c r="D12" s="79"/>
      <c r="E12" s="79"/>
      <c r="F12" s="79"/>
      <c r="G12" s="79"/>
      <c r="H12" s="79"/>
      <c r="I12" s="79"/>
      <c r="J12" s="79"/>
      <c r="K12" s="79"/>
      <c r="L12" s="79"/>
      <c r="M12" s="79"/>
      <c r="N12" s="79"/>
    </row>
    <row r="13" spans="1:14" s="5" customFormat="1" ht="20.100000000000001" customHeight="1" x14ac:dyDescent="0.3">
      <c r="A13" s="26" t="s">
        <v>28</v>
      </c>
      <c r="B13" s="66" t="s">
        <v>172</v>
      </c>
      <c r="C13" s="66"/>
      <c r="D13" s="66"/>
      <c r="E13" s="66"/>
      <c r="F13" s="66"/>
      <c r="G13" s="66"/>
      <c r="H13" s="66"/>
      <c r="I13" s="66"/>
      <c r="J13" s="66"/>
      <c r="K13" s="66"/>
      <c r="L13" s="66"/>
      <c r="M13" s="66"/>
      <c r="N13" s="66"/>
    </row>
    <row r="14" spans="1:14" s="5" customFormat="1" ht="20.100000000000001" customHeight="1" x14ac:dyDescent="0.3">
      <c r="A14" s="26" t="s">
        <v>29</v>
      </c>
      <c r="B14" s="79" t="s">
        <v>30</v>
      </c>
      <c r="C14" s="79"/>
      <c r="D14" s="79"/>
      <c r="E14" s="79"/>
      <c r="F14" s="79"/>
      <c r="G14" s="79"/>
      <c r="H14" s="79"/>
      <c r="I14" s="79"/>
      <c r="J14" s="79"/>
      <c r="K14" s="79"/>
      <c r="L14" s="79"/>
      <c r="M14" s="79"/>
      <c r="N14" s="79"/>
    </row>
    <row r="15" spans="1:14" s="5" customFormat="1" ht="20.100000000000001" customHeight="1" x14ac:dyDescent="0.3">
      <c r="A15" s="26" t="s">
        <v>31</v>
      </c>
      <c r="B15" s="79" t="s">
        <v>63</v>
      </c>
      <c r="C15" s="79"/>
      <c r="D15" s="79"/>
      <c r="E15" s="79"/>
      <c r="F15" s="79"/>
      <c r="G15" s="79"/>
      <c r="H15" s="79"/>
      <c r="I15" s="79"/>
      <c r="J15" s="79"/>
      <c r="K15" s="79"/>
      <c r="L15" s="79"/>
      <c r="M15" s="79"/>
      <c r="N15" s="79"/>
    </row>
    <row r="16" spans="1:14" s="5" customFormat="1" ht="20.100000000000001" customHeight="1" x14ac:dyDescent="0.3">
      <c r="A16" s="26" t="s">
        <v>32</v>
      </c>
      <c r="B16" s="66" t="s">
        <v>173</v>
      </c>
      <c r="C16" s="66"/>
      <c r="D16" s="66"/>
      <c r="E16" s="66"/>
      <c r="F16" s="66"/>
      <c r="G16" s="66"/>
      <c r="H16" s="66"/>
      <c r="I16" s="66"/>
      <c r="J16" s="66"/>
      <c r="K16" s="66"/>
      <c r="L16" s="66"/>
      <c r="M16" s="66"/>
      <c r="N16" s="66"/>
    </row>
    <row r="17" spans="1:14" s="5" customFormat="1" ht="20.100000000000001" customHeight="1" x14ac:dyDescent="0.3">
      <c r="A17" s="26" t="s">
        <v>33</v>
      </c>
      <c r="B17" s="66" t="s">
        <v>34</v>
      </c>
      <c r="C17" s="66"/>
      <c r="D17" s="66"/>
      <c r="E17" s="66"/>
      <c r="F17" s="66"/>
      <c r="G17" s="66"/>
      <c r="H17" s="66"/>
      <c r="I17" s="66"/>
      <c r="J17" s="66"/>
      <c r="K17" s="66"/>
      <c r="L17" s="66"/>
      <c r="M17" s="66"/>
      <c r="N17" s="66"/>
    </row>
    <row r="18" spans="1:14" s="5" customFormat="1" ht="20.100000000000001" customHeight="1" x14ac:dyDescent="0.3">
      <c r="A18" s="26" t="s">
        <v>35</v>
      </c>
      <c r="B18" s="66" t="s">
        <v>88</v>
      </c>
      <c r="C18" s="66"/>
      <c r="D18" s="66"/>
      <c r="E18" s="66"/>
      <c r="F18" s="66"/>
      <c r="G18" s="66"/>
      <c r="H18" s="66"/>
      <c r="I18" s="66"/>
      <c r="J18" s="66"/>
      <c r="K18" s="66"/>
      <c r="L18" s="66"/>
      <c r="M18" s="66"/>
      <c r="N18" s="66"/>
    </row>
    <row r="19" spans="1:14" s="5" customFormat="1" ht="39.75" customHeight="1" x14ac:dyDescent="0.3">
      <c r="A19" s="26" t="s">
        <v>36</v>
      </c>
      <c r="B19" s="6" t="s">
        <v>174</v>
      </c>
      <c r="C19" s="26" t="s">
        <v>37</v>
      </c>
      <c r="D19" s="66" t="s">
        <v>175</v>
      </c>
      <c r="E19" s="66"/>
      <c r="F19" s="66"/>
      <c r="G19" s="66"/>
      <c r="H19" s="66"/>
      <c r="I19" s="66"/>
      <c r="J19" s="66"/>
      <c r="K19" s="66"/>
      <c r="L19" s="66"/>
      <c r="M19" s="66"/>
      <c r="N19" s="66"/>
    </row>
    <row r="20" spans="1:14" s="5" customFormat="1" ht="20.100000000000001" customHeight="1" x14ac:dyDescent="0.3">
      <c r="A20" s="67"/>
      <c r="B20" s="67"/>
      <c r="C20" s="67"/>
      <c r="D20" s="67"/>
      <c r="E20" s="67"/>
      <c r="F20" s="67"/>
      <c r="G20" s="67"/>
      <c r="H20" s="67"/>
      <c r="I20" s="67"/>
      <c r="J20" s="67"/>
      <c r="K20" s="67"/>
      <c r="L20" s="67"/>
      <c r="M20" s="67"/>
      <c r="N20" s="67"/>
    </row>
    <row r="21" spans="1:14" ht="20.100000000000001" customHeight="1" x14ac:dyDescent="0.3">
      <c r="A21" s="65" t="s">
        <v>38</v>
      </c>
      <c r="B21" s="65"/>
      <c r="C21" s="65"/>
      <c r="D21" s="65"/>
      <c r="E21" s="65"/>
      <c r="F21" s="65"/>
      <c r="G21" s="65"/>
      <c r="H21" s="65"/>
      <c r="I21" s="65"/>
      <c r="J21" s="65"/>
      <c r="K21" s="65"/>
      <c r="L21" s="65"/>
      <c r="M21" s="65"/>
      <c r="N21" s="65"/>
    </row>
    <row r="22" spans="1:14" s="16" customFormat="1" ht="20.100000000000001" customHeight="1" x14ac:dyDescent="0.3">
      <c r="A22" s="68" t="s">
        <v>39</v>
      </c>
      <c r="B22" s="68" t="s">
        <v>40</v>
      </c>
      <c r="C22" s="68" t="s">
        <v>41</v>
      </c>
      <c r="D22" s="89" t="s">
        <v>42</v>
      </c>
      <c r="E22" s="89"/>
      <c r="F22" s="89"/>
      <c r="G22" s="89"/>
      <c r="H22" s="89"/>
      <c r="I22" s="89"/>
      <c r="J22" s="89"/>
      <c r="K22" s="89"/>
      <c r="L22" s="68" t="s">
        <v>43</v>
      </c>
      <c r="M22" s="90" t="s">
        <v>62</v>
      </c>
      <c r="N22" s="68" t="s">
        <v>44</v>
      </c>
    </row>
    <row r="23" spans="1:14" s="16" customFormat="1" ht="31.5" customHeight="1" x14ac:dyDescent="0.3">
      <c r="A23" s="68"/>
      <c r="B23" s="68"/>
      <c r="C23" s="68"/>
      <c r="D23" s="25" t="s">
        <v>45</v>
      </c>
      <c r="E23" s="25" t="s">
        <v>62</v>
      </c>
      <c r="F23" s="25" t="s">
        <v>46</v>
      </c>
      <c r="G23" s="25" t="s">
        <v>62</v>
      </c>
      <c r="H23" s="25" t="s">
        <v>47</v>
      </c>
      <c r="I23" s="25" t="s">
        <v>62</v>
      </c>
      <c r="J23" s="25" t="s">
        <v>48</v>
      </c>
      <c r="K23" s="25" t="s">
        <v>62</v>
      </c>
      <c r="L23" s="68"/>
      <c r="M23" s="91"/>
      <c r="N23" s="68"/>
    </row>
    <row r="24" spans="1:14" s="5" customFormat="1" ht="140.25" customHeight="1" x14ac:dyDescent="0.3">
      <c r="A24" s="7" t="s">
        <v>176</v>
      </c>
      <c r="B24" s="7" t="s">
        <v>152</v>
      </c>
      <c r="C24" s="7" t="s">
        <v>50</v>
      </c>
      <c r="D24" s="8">
        <v>204</v>
      </c>
      <c r="E24" s="8">
        <v>98</v>
      </c>
      <c r="F24" s="8">
        <v>204</v>
      </c>
      <c r="G24" s="8">
        <v>68</v>
      </c>
      <c r="H24" s="8">
        <v>204</v>
      </c>
      <c r="I24" s="8">
        <f>(16+10+18)</f>
        <v>44</v>
      </c>
      <c r="J24" s="8">
        <v>204</v>
      </c>
      <c r="K24" s="8"/>
      <c r="L24" s="8">
        <f>SUM(D24+F24+H24+J24)</f>
        <v>816</v>
      </c>
      <c r="M24" s="8"/>
      <c r="N24" s="7"/>
    </row>
    <row r="25" spans="1:14" s="5" customFormat="1" ht="144.75" customHeight="1" x14ac:dyDescent="0.3">
      <c r="A25" s="7" t="s">
        <v>177</v>
      </c>
      <c r="B25" s="7" t="s">
        <v>152</v>
      </c>
      <c r="C25" s="7" t="s">
        <v>50</v>
      </c>
      <c r="D25" s="8">
        <v>204</v>
      </c>
      <c r="E25" s="8">
        <v>204</v>
      </c>
      <c r="F25" s="8">
        <v>204</v>
      </c>
      <c r="G25" s="8">
        <v>204</v>
      </c>
      <c r="H25" s="8">
        <v>204</v>
      </c>
      <c r="I25" s="8">
        <v>204</v>
      </c>
      <c r="J25" s="8">
        <v>204</v>
      </c>
      <c r="K25" s="8"/>
      <c r="L25" s="8">
        <f>SUM(D25+F25+H25+J25)</f>
        <v>816</v>
      </c>
      <c r="M25" s="8"/>
      <c r="N25" s="7"/>
    </row>
    <row r="26" spans="1:14" ht="21.75" customHeight="1" x14ac:dyDescent="0.3">
      <c r="A26" s="24" t="s">
        <v>51</v>
      </c>
      <c r="B26" s="65" t="s">
        <v>57</v>
      </c>
      <c r="C26" s="65"/>
      <c r="D26" s="14">
        <v>1</v>
      </c>
      <c r="E26" s="14">
        <f>(E24/E25)</f>
        <v>0.48039215686274511</v>
      </c>
      <c r="F26" s="14">
        <f t="shared" ref="F26:H26" si="0">F24/F25</f>
        <v>1</v>
      </c>
      <c r="G26" s="14">
        <f>(G24/G25)</f>
        <v>0.33333333333333331</v>
      </c>
      <c r="H26" s="14">
        <f t="shared" si="0"/>
        <v>1</v>
      </c>
      <c r="I26" s="14">
        <f>(I24/I25)</f>
        <v>0.21568627450980393</v>
      </c>
      <c r="J26" s="14">
        <f t="shared" ref="J26:L26" si="1">J24/J25</f>
        <v>1</v>
      </c>
      <c r="K26" s="14"/>
      <c r="L26" s="14">
        <f t="shared" si="1"/>
        <v>1</v>
      </c>
      <c r="M26" s="14"/>
      <c r="N26" s="24"/>
    </row>
  </sheetData>
  <mergeCells count="31">
    <mergeCell ref="B4:N4"/>
    <mergeCell ref="A1:N1"/>
    <mergeCell ref="B2:L2"/>
    <mergeCell ref="M2:N2"/>
    <mergeCell ref="B3:L3"/>
    <mergeCell ref="M3:N3"/>
    <mergeCell ref="B16:N16"/>
    <mergeCell ref="B5:N5"/>
    <mergeCell ref="B6:N6"/>
    <mergeCell ref="B7:N7"/>
    <mergeCell ref="A8:N8"/>
    <mergeCell ref="A9:N9"/>
    <mergeCell ref="B10:N10"/>
    <mergeCell ref="B11:N11"/>
    <mergeCell ref="B12:N12"/>
    <mergeCell ref="B13:N13"/>
    <mergeCell ref="B14:N14"/>
    <mergeCell ref="B15:N15"/>
    <mergeCell ref="M22:M23"/>
    <mergeCell ref="N22:N23"/>
    <mergeCell ref="B26:C26"/>
    <mergeCell ref="B17:N17"/>
    <mergeCell ref="B18:N18"/>
    <mergeCell ref="D19:N19"/>
    <mergeCell ref="A20:N20"/>
    <mergeCell ref="A21:N21"/>
    <mergeCell ref="A22:A23"/>
    <mergeCell ref="B22:B23"/>
    <mergeCell ref="C22:C23"/>
    <mergeCell ref="D22:K22"/>
    <mergeCell ref="L22:L23"/>
  </mergeCells>
  <pageMargins left="0.25" right="0.25" top="0.75" bottom="0.75" header="0.3" footer="0.3"/>
  <pageSetup scale="57"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FF"/>
  </sheetPr>
  <dimension ref="A1:N26"/>
  <sheetViews>
    <sheetView zoomScale="80" zoomScaleNormal="80" workbookViewId="0">
      <selection activeCell="P16" sqref="P16"/>
    </sheetView>
  </sheetViews>
  <sheetFormatPr baseColWidth="10" defaultColWidth="21" defaultRowHeight="14.4" x14ac:dyDescent="0.3"/>
  <cols>
    <col min="1" max="1" width="28.44140625" style="3" customWidth="1"/>
    <col min="2" max="2" width="18.5546875" style="3" customWidth="1"/>
    <col min="3" max="3" width="18" style="3" customWidth="1"/>
    <col min="4" max="4" width="10" style="3" customWidth="1"/>
    <col min="5" max="5" width="10.44140625" style="3" customWidth="1"/>
    <col min="6" max="6" width="10.109375" style="3" customWidth="1"/>
    <col min="7" max="7" width="10.5546875" style="3" customWidth="1"/>
    <col min="8" max="8" width="10.109375" style="3" customWidth="1"/>
    <col min="9" max="9" width="10.6640625" style="3" customWidth="1"/>
    <col min="10" max="10" width="10.33203125" style="3" customWidth="1"/>
    <col min="11" max="11" width="10.109375" style="3" customWidth="1"/>
    <col min="12" max="12" width="9" style="3" customWidth="1"/>
    <col min="13" max="13" width="10.109375" style="3" customWidth="1"/>
    <col min="14" max="14" width="11.6640625" style="3" customWidth="1"/>
    <col min="15" max="16384" width="21" style="3"/>
  </cols>
  <sheetData>
    <row r="1" spans="1:14" ht="20.100000000000001" customHeight="1" x14ac:dyDescent="0.3">
      <c r="A1" s="78" t="s">
        <v>22</v>
      </c>
      <c r="B1" s="78"/>
      <c r="C1" s="78"/>
      <c r="D1" s="78"/>
      <c r="E1" s="78"/>
      <c r="F1" s="78"/>
      <c r="G1" s="78"/>
      <c r="H1" s="78"/>
      <c r="I1" s="78"/>
      <c r="J1" s="78"/>
      <c r="K1" s="78"/>
      <c r="L1" s="78"/>
      <c r="M1" s="78"/>
      <c r="N1" s="78"/>
    </row>
    <row r="2" spans="1:14" s="4" customFormat="1" ht="20.100000000000001" customHeight="1" x14ac:dyDescent="0.3">
      <c r="A2" s="49" t="s">
        <v>11</v>
      </c>
      <c r="B2" s="65" t="s">
        <v>12</v>
      </c>
      <c r="C2" s="65"/>
      <c r="D2" s="65"/>
      <c r="E2" s="65"/>
      <c r="F2" s="65"/>
      <c r="G2" s="65"/>
      <c r="H2" s="65"/>
      <c r="I2" s="65"/>
      <c r="J2" s="65"/>
      <c r="K2" s="65"/>
      <c r="L2" s="65"/>
      <c r="M2" s="85" t="s">
        <v>13</v>
      </c>
      <c r="N2" s="86"/>
    </row>
    <row r="3" spans="1:14" ht="20.100000000000001" customHeight="1" x14ac:dyDescent="0.3">
      <c r="A3" s="45" t="s">
        <v>275</v>
      </c>
      <c r="B3" s="81" t="s">
        <v>273</v>
      </c>
      <c r="C3" s="81"/>
      <c r="D3" s="81"/>
      <c r="E3" s="81"/>
      <c r="F3" s="81"/>
      <c r="G3" s="81"/>
      <c r="H3" s="81"/>
      <c r="I3" s="81"/>
      <c r="J3" s="81"/>
      <c r="K3" s="81"/>
      <c r="L3" s="81"/>
      <c r="M3" s="87">
        <v>2025</v>
      </c>
      <c r="N3" s="88"/>
    </row>
    <row r="4" spans="1:14" ht="20.100000000000001" customHeight="1" x14ac:dyDescent="0.3">
      <c r="A4" s="11" t="s">
        <v>52</v>
      </c>
      <c r="B4" s="82" t="s">
        <v>53</v>
      </c>
      <c r="C4" s="83"/>
      <c r="D4" s="83"/>
      <c r="E4" s="83"/>
      <c r="F4" s="83"/>
      <c r="G4" s="83"/>
      <c r="H4" s="83"/>
      <c r="I4" s="83"/>
      <c r="J4" s="83"/>
      <c r="K4" s="83"/>
      <c r="L4" s="83"/>
      <c r="M4" s="83"/>
      <c r="N4" s="84"/>
    </row>
    <row r="5" spans="1:14" ht="20.100000000000001" customHeight="1" x14ac:dyDescent="0.3">
      <c r="A5" s="45" t="s">
        <v>274</v>
      </c>
      <c r="B5" s="74" t="s">
        <v>272</v>
      </c>
      <c r="C5" s="75"/>
      <c r="D5" s="75"/>
      <c r="E5" s="75"/>
      <c r="F5" s="75"/>
      <c r="G5" s="75"/>
      <c r="H5" s="75"/>
      <c r="I5" s="75"/>
      <c r="J5" s="75"/>
      <c r="K5" s="75"/>
      <c r="L5" s="75"/>
      <c r="M5" s="75"/>
      <c r="N5" s="76"/>
    </row>
    <row r="6" spans="1:14" s="4" customFormat="1" ht="20.100000000000001" customHeight="1" x14ac:dyDescent="0.3">
      <c r="A6" s="48" t="s">
        <v>14</v>
      </c>
      <c r="B6" s="80" t="s">
        <v>15</v>
      </c>
      <c r="C6" s="80"/>
      <c r="D6" s="80"/>
      <c r="E6" s="80"/>
      <c r="F6" s="80"/>
      <c r="G6" s="80"/>
      <c r="H6" s="80"/>
      <c r="I6" s="80"/>
      <c r="J6" s="80"/>
      <c r="K6" s="80"/>
      <c r="L6" s="80"/>
      <c r="M6" s="80"/>
      <c r="N6" s="80"/>
    </row>
    <row r="7" spans="1:14" ht="20.100000000000001" customHeight="1" x14ac:dyDescent="0.3">
      <c r="A7" s="50" t="s">
        <v>271</v>
      </c>
      <c r="B7" s="74" t="s">
        <v>66</v>
      </c>
      <c r="C7" s="75"/>
      <c r="D7" s="75"/>
      <c r="E7" s="75"/>
      <c r="F7" s="75"/>
      <c r="G7" s="75"/>
      <c r="H7" s="75"/>
      <c r="I7" s="75"/>
      <c r="J7" s="75"/>
      <c r="K7" s="75"/>
      <c r="L7" s="75"/>
      <c r="M7" s="75"/>
      <c r="N7" s="76"/>
    </row>
    <row r="8" spans="1:14" ht="20.100000000000001" customHeight="1" x14ac:dyDescent="0.3">
      <c r="A8" s="77"/>
      <c r="B8" s="77"/>
      <c r="C8" s="77"/>
      <c r="D8" s="77"/>
      <c r="E8" s="77"/>
      <c r="F8" s="77"/>
      <c r="G8" s="77"/>
      <c r="H8" s="77"/>
      <c r="I8" s="77"/>
      <c r="J8" s="77"/>
      <c r="K8" s="77"/>
      <c r="L8" s="77"/>
      <c r="M8" s="77"/>
      <c r="N8" s="77"/>
    </row>
    <row r="9" spans="1:14" s="5" customFormat="1" ht="20.100000000000001" customHeight="1" x14ac:dyDescent="0.3">
      <c r="A9" s="78" t="s">
        <v>23</v>
      </c>
      <c r="B9" s="78"/>
      <c r="C9" s="78"/>
      <c r="D9" s="78"/>
      <c r="E9" s="78"/>
      <c r="F9" s="78"/>
      <c r="G9" s="78"/>
      <c r="H9" s="78"/>
      <c r="I9" s="78"/>
      <c r="J9" s="78"/>
      <c r="K9" s="78"/>
      <c r="L9" s="78"/>
      <c r="M9" s="78"/>
      <c r="N9" s="78"/>
    </row>
    <row r="10" spans="1:14" s="5" customFormat="1" ht="20.100000000000001" customHeight="1" x14ac:dyDescent="0.3">
      <c r="A10" s="26" t="s">
        <v>24</v>
      </c>
      <c r="B10" s="79" t="s">
        <v>25</v>
      </c>
      <c r="C10" s="79"/>
      <c r="D10" s="79"/>
      <c r="E10" s="79"/>
      <c r="F10" s="79"/>
      <c r="G10" s="79"/>
      <c r="H10" s="79"/>
      <c r="I10" s="79"/>
      <c r="J10" s="79"/>
      <c r="K10" s="79"/>
      <c r="L10" s="79"/>
      <c r="M10" s="79"/>
      <c r="N10" s="79"/>
    </row>
    <row r="11" spans="1:14" s="5" customFormat="1" ht="20.100000000000001" customHeight="1" x14ac:dyDescent="0.3">
      <c r="A11" s="26" t="s">
        <v>26</v>
      </c>
      <c r="B11" s="66" t="s">
        <v>266</v>
      </c>
      <c r="C11" s="66"/>
      <c r="D11" s="66"/>
      <c r="E11" s="66"/>
      <c r="F11" s="66"/>
      <c r="G11" s="66"/>
      <c r="H11" s="66"/>
      <c r="I11" s="66"/>
      <c r="J11" s="66"/>
      <c r="K11" s="66"/>
      <c r="L11" s="66"/>
      <c r="M11" s="66"/>
      <c r="N11" s="66"/>
    </row>
    <row r="12" spans="1:14" s="5" customFormat="1" ht="28.5" customHeight="1" x14ac:dyDescent="0.3">
      <c r="A12" s="26" t="s">
        <v>27</v>
      </c>
      <c r="B12" s="79" t="s">
        <v>178</v>
      </c>
      <c r="C12" s="79"/>
      <c r="D12" s="79"/>
      <c r="E12" s="79"/>
      <c r="F12" s="79"/>
      <c r="G12" s="79"/>
      <c r="H12" s="79"/>
      <c r="I12" s="79"/>
      <c r="J12" s="79"/>
      <c r="K12" s="79"/>
      <c r="L12" s="79"/>
      <c r="M12" s="79"/>
      <c r="N12" s="79"/>
    </row>
    <row r="13" spans="1:14" s="5" customFormat="1" ht="20.100000000000001" customHeight="1" x14ac:dyDescent="0.3">
      <c r="A13" s="26" t="s">
        <v>28</v>
      </c>
      <c r="B13" s="66" t="s">
        <v>179</v>
      </c>
      <c r="C13" s="66"/>
      <c r="D13" s="66"/>
      <c r="E13" s="66"/>
      <c r="F13" s="66"/>
      <c r="G13" s="66"/>
      <c r="H13" s="66"/>
      <c r="I13" s="66"/>
      <c r="J13" s="66"/>
      <c r="K13" s="66"/>
      <c r="L13" s="66"/>
      <c r="M13" s="66"/>
      <c r="N13" s="66"/>
    </row>
    <row r="14" spans="1:14" s="5" customFormat="1" ht="20.100000000000001" customHeight="1" x14ac:dyDescent="0.3">
      <c r="A14" s="26" t="s">
        <v>29</v>
      </c>
      <c r="B14" s="79" t="s">
        <v>30</v>
      </c>
      <c r="C14" s="79"/>
      <c r="D14" s="79"/>
      <c r="E14" s="79"/>
      <c r="F14" s="79"/>
      <c r="G14" s="79"/>
      <c r="H14" s="79"/>
      <c r="I14" s="79"/>
      <c r="J14" s="79"/>
      <c r="K14" s="79"/>
      <c r="L14" s="79"/>
      <c r="M14" s="79"/>
      <c r="N14" s="79"/>
    </row>
    <row r="15" spans="1:14" s="5" customFormat="1" ht="20.100000000000001" customHeight="1" x14ac:dyDescent="0.3">
      <c r="A15" s="26" t="s">
        <v>31</v>
      </c>
      <c r="B15" s="79" t="s">
        <v>63</v>
      </c>
      <c r="C15" s="79"/>
      <c r="D15" s="79"/>
      <c r="E15" s="79"/>
      <c r="F15" s="79"/>
      <c r="G15" s="79"/>
      <c r="H15" s="79"/>
      <c r="I15" s="79"/>
      <c r="J15" s="79"/>
      <c r="K15" s="79"/>
      <c r="L15" s="79"/>
      <c r="M15" s="79"/>
      <c r="N15" s="79"/>
    </row>
    <row r="16" spans="1:14" s="5" customFormat="1" ht="20.100000000000001" customHeight="1" x14ac:dyDescent="0.3">
      <c r="A16" s="26" t="s">
        <v>32</v>
      </c>
      <c r="B16" s="66" t="s">
        <v>180</v>
      </c>
      <c r="C16" s="66"/>
      <c r="D16" s="66"/>
      <c r="E16" s="66"/>
      <c r="F16" s="66"/>
      <c r="G16" s="66"/>
      <c r="H16" s="66"/>
      <c r="I16" s="66"/>
      <c r="J16" s="66"/>
      <c r="K16" s="66"/>
      <c r="L16" s="66"/>
      <c r="M16" s="66"/>
      <c r="N16" s="66"/>
    </row>
    <row r="17" spans="1:14" s="5" customFormat="1" ht="20.100000000000001" customHeight="1" x14ac:dyDescent="0.3">
      <c r="A17" s="26" t="s">
        <v>33</v>
      </c>
      <c r="B17" s="66" t="s">
        <v>34</v>
      </c>
      <c r="C17" s="66"/>
      <c r="D17" s="66"/>
      <c r="E17" s="66"/>
      <c r="F17" s="66"/>
      <c r="G17" s="66"/>
      <c r="H17" s="66"/>
      <c r="I17" s="66"/>
      <c r="J17" s="66"/>
      <c r="K17" s="66"/>
      <c r="L17" s="66"/>
      <c r="M17" s="66"/>
      <c r="N17" s="66"/>
    </row>
    <row r="18" spans="1:14" s="5" customFormat="1" ht="20.100000000000001" customHeight="1" x14ac:dyDescent="0.3">
      <c r="A18" s="26" t="s">
        <v>35</v>
      </c>
      <c r="B18" s="66" t="s">
        <v>88</v>
      </c>
      <c r="C18" s="66"/>
      <c r="D18" s="66"/>
      <c r="E18" s="66"/>
      <c r="F18" s="66"/>
      <c r="G18" s="66"/>
      <c r="H18" s="66"/>
      <c r="I18" s="66"/>
      <c r="J18" s="66"/>
      <c r="K18" s="66"/>
      <c r="L18" s="66"/>
      <c r="M18" s="66"/>
      <c r="N18" s="66"/>
    </row>
    <row r="19" spans="1:14" s="5" customFormat="1" ht="39.75" customHeight="1" x14ac:dyDescent="0.3">
      <c r="A19" s="26" t="s">
        <v>36</v>
      </c>
      <c r="B19" s="6" t="s">
        <v>181</v>
      </c>
      <c r="C19" s="26" t="s">
        <v>37</v>
      </c>
      <c r="D19" s="66" t="s">
        <v>268</v>
      </c>
      <c r="E19" s="66"/>
      <c r="F19" s="66"/>
      <c r="G19" s="66"/>
      <c r="H19" s="66"/>
      <c r="I19" s="66"/>
      <c r="J19" s="66"/>
      <c r="K19" s="66"/>
      <c r="L19" s="66"/>
      <c r="M19" s="66"/>
      <c r="N19" s="66"/>
    </row>
    <row r="20" spans="1:14" s="5" customFormat="1" ht="20.100000000000001" customHeight="1" x14ac:dyDescent="0.3">
      <c r="A20" s="67"/>
      <c r="B20" s="67"/>
      <c r="C20" s="67"/>
      <c r="D20" s="67"/>
      <c r="E20" s="67"/>
      <c r="F20" s="67"/>
      <c r="G20" s="67"/>
      <c r="H20" s="67"/>
      <c r="I20" s="67"/>
      <c r="J20" s="67"/>
      <c r="K20" s="67"/>
      <c r="L20" s="67"/>
      <c r="M20" s="67"/>
      <c r="N20" s="67"/>
    </row>
    <row r="21" spans="1:14" ht="20.100000000000001" customHeight="1" x14ac:dyDescent="0.3">
      <c r="A21" s="65" t="s">
        <v>38</v>
      </c>
      <c r="B21" s="65"/>
      <c r="C21" s="65"/>
      <c r="D21" s="65"/>
      <c r="E21" s="65"/>
      <c r="F21" s="65"/>
      <c r="G21" s="65"/>
      <c r="H21" s="65"/>
      <c r="I21" s="65"/>
      <c r="J21" s="65"/>
      <c r="K21" s="65"/>
      <c r="L21" s="65"/>
      <c r="M21" s="65"/>
      <c r="N21" s="65"/>
    </row>
    <row r="22" spans="1:14" s="16" customFormat="1" ht="20.100000000000001" customHeight="1" x14ac:dyDescent="0.3">
      <c r="A22" s="68" t="s">
        <v>39</v>
      </c>
      <c r="B22" s="68" t="s">
        <v>40</v>
      </c>
      <c r="C22" s="68" t="s">
        <v>41</v>
      </c>
      <c r="D22" s="89" t="s">
        <v>42</v>
      </c>
      <c r="E22" s="89"/>
      <c r="F22" s="89"/>
      <c r="G22" s="89"/>
      <c r="H22" s="89"/>
      <c r="I22" s="89"/>
      <c r="J22" s="89"/>
      <c r="K22" s="89"/>
      <c r="L22" s="68" t="s">
        <v>43</v>
      </c>
      <c r="M22" s="90" t="s">
        <v>62</v>
      </c>
      <c r="N22" s="68" t="s">
        <v>44</v>
      </c>
    </row>
    <row r="23" spans="1:14" s="16" customFormat="1" ht="31.5" customHeight="1" x14ac:dyDescent="0.3">
      <c r="A23" s="68"/>
      <c r="B23" s="68"/>
      <c r="C23" s="68"/>
      <c r="D23" s="25" t="s">
        <v>45</v>
      </c>
      <c r="E23" s="25" t="s">
        <v>62</v>
      </c>
      <c r="F23" s="25" t="s">
        <v>46</v>
      </c>
      <c r="G23" s="25" t="s">
        <v>62</v>
      </c>
      <c r="H23" s="25" t="s">
        <v>47</v>
      </c>
      <c r="I23" s="25" t="s">
        <v>62</v>
      </c>
      <c r="J23" s="25" t="s">
        <v>48</v>
      </c>
      <c r="K23" s="25" t="s">
        <v>62</v>
      </c>
      <c r="L23" s="68"/>
      <c r="M23" s="91"/>
      <c r="N23" s="68"/>
    </row>
    <row r="24" spans="1:14" s="5" customFormat="1" ht="140.25" customHeight="1" x14ac:dyDescent="0.3">
      <c r="A24" s="7" t="s">
        <v>182</v>
      </c>
      <c r="B24" s="7" t="s">
        <v>183</v>
      </c>
      <c r="C24" s="7" t="s">
        <v>50</v>
      </c>
      <c r="D24" s="8">
        <v>684</v>
      </c>
      <c r="E24" s="8">
        <v>900</v>
      </c>
      <c r="F24" s="8">
        <v>684</v>
      </c>
      <c r="G24" s="8">
        <v>505</v>
      </c>
      <c r="H24" s="8">
        <v>684</v>
      </c>
      <c r="I24" s="8">
        <f>800</f>
        <v>800</v>
      </c>
      <c r="J24" s="8">
        <v>684</v>
      </c>
      <c r="K24" s="8"/>
      <c r="L24" s="8">
        <f>SUM(D24+F24+H24+J24)</f>
        <v>2736</v>
      </c>
      <c r="M24" s="8"/>
      <c r="N24" s="7"/>
    </row>
    <row r="25" spans="1:14" s="5" customFormat="1" ht="144.75" customHeight="1" x14ac:dyDescent="0.3">
      <c r="A25" s="7" t="s">
        <v>184</v>
      </c>
      <c r="B25" s="7" t="s">
        <v>183</v>
      </c>
      <c r="C25" s="7" t="s">
        <v>50</v>
      </c>
      <c r="D25" s="8">
        <v>684</v>
      </c>
      <c r="E25" s="8">
        <v>684</v>
      </c>
      <c r="F25" s="8">
        <v>684</v>
      </c>
      <c r="G25" s="8">
        <v>684</v>
      </c>
      <c r="H25" s="8">
        <v>684</v>
      </c>
      <c r="I25" s="8">
        <v>684</v>
      </c>
      <c r="J25" s="8">
        <v>684</v>
      </c>
      <c r="K25" s="8"/>
      <c r="L25" s="8">
        <f>SUM(D25+F25+H25+J25)</f>
        <v>2736</v>
      </c>
      <c r="M25" s="8"/>
      <c r="N25" s="7"/>
    </row>
    <row r="26" spans="1:14" ht="21.75" customHeight="1" x14ac:dyDescent="0.3">
      <c r="A26" s="24" t="s">
        <v>51</v>
      </c>
      <c r="B26" s="65" t="s">
        <v>57</v>
      </c>
      <c r="C26" s="65"/>
      <c r="D26" s="14">
        <v>1</v>
      </c>
      <c r="E26" s="14">
        <f>(E24/E25)</f>
        <v>1.3157894736842106</v>
      </c>
      <c r="F26" s="14">
        <f t="shared" ref="F26:H26" si="0">F24/F25</f>
        <v>1</v>
      </c>
      <c r="G26" s="14">
        <f>(G24/G25)</f>
        <v>0.73830409356725146</v>
      </c>
      <c r="H26" s="14">
        <f t="shared" si="0"/>
        <v>1</v>
      </c>
      <c r="I26" s="14">
        <f>(I24/I25)</f>
        <v>1.1695906432748537</v>
      </c>
      <c r="J26" s="14">
        <f t="shared" ref="J26:L26" si="1">J24/J25</f>
        <v>1</v>
      </c>
      <c r="K26" s="14"/>
      <c r="L26" s="14">
        <f t="shared" si="1"/>
        <v>1</v>
      </c>
      <c r="M26" s="14"/>
      <c r="N26" s="24"/>
    </row>
  </sheetData>
  <mergeCells count="31">
    <mergeCell ref="B4:N4"/>
    <mergeCell ref="A1:N1"/>
    <mergeCell ref="B2:L2"/>
    <mergeCell ref="M2:N2"/>
    <mergeCell ref="B3:L3"/>
    <mergeCell ref="M3:N3"/>
    <mergeCell ref="B16:N16"/>
    <mergeCell ref="B5:N5"/>
    <mergeCell ref="B6:N6"/>
    <mergeCell ref="B7:N7"/>
    <mergeCell ref="A8:N8"/>
    <mergeCell ref="A9:N9"/>
    <mergeCell ref="B10:N10"/>
    <mergeCell ref="B11:N11"/>
    <mergeCell ref="B12:N12"/>
    <mergeCell ref="B13:N13"/>
    <mergeCell ref="B14:N14"/>
    <mergeCell ref="B15:N15"/>
    <mergeCell ref="M22:M23"/>
    <mergeCell ref="N22:N23"/>
    <mergeCell ref="B26:C26"/>
    <mergeCell ref="B17:N17"/>
    <mergeCell ref="B18:N18"/>
    <mergeCell ref="D19:N19"/>
    <mergeCell ref="A20:N20"/>
    <mergeCell ref="A21:N21"/>
    <mergeCell ref="A22:A23"/>
    <mergeCell ref="B22:B23"/>
    <mergeCell ref="C22:C23"/>
    <mergeCell ref="D22:K22"/>
    <mergeCell ref="L22:L23"/>
  </mergeCells>
  <pageMargins left="0.25" right="0.25" top="0.75" bottom="0.75" header="0.3" footer="0.3"/>
  <pageSetup scale="5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33"/>
  </sheetPr>
  <dimension ref="A1:N26"/>
  <sheetViews>
    <sheetView zoomScale="90" zoomScaleNormal="90" workbookViewId="0">
      <selection activeCell="A3" sqref="A3"/>
    </sheetView>
  </sheetViews>
  <sheetFormatPr baseColWidth="10" defaultColWidth="21.109375" defaultRowHeight="42" customHeight="1" x14ac:dyDescent="0.3"/>
  <cols>
    <col min="1" max="1" width="24.88671875" style="3" customWidth="1"/>
    <col min="2" max="2" width="20" style="3" customWidth="1"/>
    <col min="3" max="3" width="19" style="3" customWidth="1"/>
    <col min="4" max="4" width="11.5546875" style="3" customWidth="1"/>
    <col min="5" max="5" width="10.6640625" style="3" customWidth="1"/>
    <col min="6" max="6" width="11.44140625" style="3" customWidth="1"/>
    <col min="7" max="7" width="11" style="3" customWidth="1"/>
    <col min="8" max="8" width="11.6640625" style="3" customWidth="1"/>
    <col min="9" max="10" width="11.33203125" style="3" customWidth="1"/>
    <col min="11" max="11" width="11.109375" style="3" customWidth="1"/>
    <col min="12" max="12" width="7.6640625" style="3" customWidth="1"/>
    <col min="13" max="13" width="10" style="3" customWidth="1"/>
    <col min="14" max="14" width="10.44140625" style="3" customWidth="1"/>
    <col min="15" max="16384" width="21.109375" style="3"/>
  </cols>
  <sheetData>
    <row r="1" spans="1:14" ht="20.100000000000001" customHeight="1" x14ac:dyDescent="0.3">
      <c r="A1" s="78" t="s">
        <v>22</v>
      </c>
      <c r="B1" s="78"/>
      <c r="C1" s="78"/>
      <c r="D1" s="78"/>
      <c r="E1" s="78"/>
      <c r="F1" s="78"/>
      <c r="G1" s="78"/>
      <c r="H1" s="78"/>
      <c r="I1" s="78"/>
      <c r="J1" s="78"/>
      <c r="K1" s="78"/>
      <c r="L1" s="78"/>
      <c r="M1" s="78"/>
      <c r="N1" s="78"/>
    </row>
    <row r="2" spans="1:14" s="4" customFormat="1" ht="20.100000000000001" customHeight="1" x14ac:dyDescent="0.3">
      <c r="A2" s="10" t="s">
        <v>11</v>
      </c>
      <c r="B2" s="65" t="s">
        <v>12</v>
      </c>
      <c r="C2" s="65"/>
      <c r="D2" s="65"/>
      <c r="E2" s="65"/>
      <c r="F2" s="65"/>
      <c r="G2" s="65"/>
      <c r="H2" s="65"/>
      <c r="I2" s="65"/>
      <c r="J2" s="65"/>
      <c r="K2" s="65"/>
      <c r="L2" s="65"/>
      <c r="M2" s="85" t="s">
        <v>13</v>
      </c>
      <c r="N2" s="86"/>
    </row>
    <row r="3" spans="1:14" ht="20.100000000000001" customHeight="1" x14ac:dyDescent="0.3">
      <c r="A3" s="45" t="s">
        <v>270</v>
      </c>
      <c r="B3" s="81" t="s">
        <v>273</v>
      </c>
      <c r="C3" s="81"/>
      <c r="D3" s="81"/>
      <c r="E3" s="81"/>
      <c r="F3" s="81"/>
      <c r="G3" s="81"/>
      <c r="H3" s="81"/>
      <c r="I3" s="81"/>
      <c r="J3" s="81"/>
      <c r="K3" s="81"/>
      <c r="L3" s="81"/>
      <c r="M3" s="87">
        <v>2025</v>
      </c>
      <c r="N3" s="88"/>
    </row>
    <row r="4" spans="1:14" ht="33.6" customHeight="1" x14ac:dyDescent="0.3">
      <c r="A4" s="11" t="s">
        <v>52</v>
      </c>
      <c r="B4" s="82" t="s">
        <v>53</v>
      </c>
      <c r="C4" s="83"/>
      <c r="D4" s="83"/>
      <c r="E4" s="83"/>
      <c r="F4" s="83"/>
      <c r="G4" s="83"/>
      <c r="H4" s="83"/>
      <c r="I4" s="83"/>
      <c r="J4" s="83"/>
      <c r="K4" s="83"/>
      <c r="L4" s="83"/>
      <c r="M4" s="83"/>
      <c r="N4" s="84"/>
    </row>
    <row r="5" spans="1:14" ht="20.100000000000001" customHeight="1" x14ac:dyDescent="0.3">
      <c r="A5" s="45" t="s">
        <v>274</v>
      </c>
      <c r="B5" s="74" t="s">
        <v>272</v>
      </c>
      <c r="C5" s="75"/>
      <c r="D5" s="75"/>
      <c r="E5" s="75"/>
      <c r="F5" s="75"/>
      <c r="G5" s="75"/>
      <c r="H5" s="75"/>
      <c r="I5" s="75"/>
      <c r="J5" s="75"/>
      <c r="K5" s="75"/>
      <c r="L5" s="75"/>
      <c r="M5" s="75"/>
      <c r="N5" s="76"/>
    </row>
    <row r="6" spans="1:14" s="4" customFormat="1" ht="20.100000000000001" customHeight="1" x14ac:dyDescent="0.3">
      <c r="A6" s="12" t="s">
        <v>14</v>
      </c>
      <c r="B6" s="80" t="s">
        <v>15</v>
      </c>
      <c r="C6" s="80"/>
      <c r="D6" s="80"/>
      <c r="E6" s="80"/>
      <c r="F6" s="80"/>
      <c r="G6" s="80"/>
      <c r="H6" s="80"/>
      <c r="I6" s="80"/>
      <c r="J6" s="80"/>
      <c r="K6" s="80"/>
      <c r="L6" s="80"/>
      <c r="M6" s="80"/>
      <c r="N6" s="80"/>
    </row>
    <row r="7" spans="1:14" ht="20.100000000000001" customHeight="1" x14ac:dyDescent="0.3">
      <c r="A7" s="42" t="s">
        <v>271</v>
      </c>
      <c r="B7" s="74" t="s">
        <v>66</v>
      </c>
      <c r="C7" s="75"/>
      <c r="D7" s="75"/>
      <c r="E7" s="75"/>
      <c r="F7" s="75"/>
      <c r="G7" s="75"/>
      <c r="H7" s="75"/>
      <c r="I7" s="75"/>
      <c r="J7" s="75"/>
      <c r="K7" s="75"/>
      <c r="L7" s="75"/>
      <c r="M7" s="75"/>
      <c r="N7" s="76"/>
    </row>
    <row r="8" spans="1:14" ht="18" customHeight="1" x14ac:dyDescent="0.3">
      <c r="A8" s="77"/>
      <c r="B8" s="77"/>
      <c r="C8" s="77"/>
      <c r="D8" s="77"/>
      <c r="E8" s="77"/>
      <c r="F8" s="77"/>
      <c r="G8" s="77"/>
      <c r="H8" s="77"/>
      <c r="I8" s="77"/>
      <c r="J8" s="77"/>
      <c r="K8" s="77"/>
      <c r="L8" s="77"/>
      <c r="M8" s="77"/>
      <c r="N8" s="77"/>
    </row>
    <row r="9" spans="1:14" s="5" customFormat="1" ht="20.100000000000001" customHeight="1" x14ac:dyDescent="0.3">
      <c r="A9" s="78" t="s">
        <v>23</v>
      </c>
      <c r="B9" s="78"/>
      <c r="C9" s="78"/>
      <c r="D9" s="78"/>
      <c r="E9" s="78"/>
      <c r="F9" s="78"/>
      <c r="G9" s="78"/>
      <c r="H9" s="78"/>
      <c r="I9" s="78"/>
      <c r="J9" s="78"/>
      <c r="K9" s="78"/>
      <c r="L9" s="78"/>
      <c r="M9" s="78"/>
      <c r="N9" s="78"/>
    </row>
    <row r="10" spans="1:14" s="5" customFormat="1" ht="27" customHeight="1" x14ac:dyDescent="0.3">
      <c r="A10" s="13" t="s">
        <v>24</v>
      </c>
      <c r="B10" s="79" t="s">
        <v>25</v>
      </c>
      <c r="C10" s="79"/>
      <c r="D10" s="79"/>
      <c r="E10" s="79"/>
      <c r="F10" s="79"/>
      <c r="G10" s="79"/>
      <c r="H10" s="79"/>
      <c r="I10" s="79"/>
      <c r="J10" s="79"/>
      <c r="K10" s="79"/>
      <c r="L10" s="79"/>
      <c r="M10" s="79"/>
      <c r="N10" s="79"/>
    </row>
    <row r="11" spans="1:14" s="5" customFormat="1" ht="19.5" customHeight="1" x14ac:dyDescent="0.3">
      <c r="A11" s="13" t="s">
        <v>26</v>
      </c>
      <c r="B11" s="79" t="s">
        <v>73</v>
      </c>
      <c r="C11" s="79"/>
      <c r="D11" s="79"/>
      <c r="E11" s="79"/>
      <c r="F11" s="79"/>
      <c r="G11" s="79"/>
      <c r="H11" s="79"/>
      <c r="I11" s="79"/>
      <c r="J11" s="79"/>
      <c r="K11" s="79"/>
      <c r="L11" s="79"/>
      <c r="M11" s="79"/>
      <c r="N11" s="79"/>
    </row>
    <row r="12" spans="1:14" s="5" customFormat="1" ht="20.100000000000001" customHeight="1" x14ac:dyDescent="0.3">
      <c r="A12" s="13" t="s">
        <v>27</v>
      </c>
      <c r="B12" s="79" t="s">
        <v>67</v>
      </c>
      <c r="C12" s="79"/>
      <c r="D12" s="79"/>
      <c r="E12" s="79"/>
      <c r="F12" s="79"/>
      <c r="G12" s="79"/>
      <c r="H12" s="79"/>
      <c r="I12" s="79"/>
      <c r="J12" s="79"/>
      <c r="K12" s="79"/>
      <c r="L12" s="79"/>
      <c r="M12" s="79"/>
      <c r="N12" s="79"/>
    </row>
    <row r="13" spans="1:14" s="5" customFormat="1" ht="27" customHeight="1" x14ac:dyDescent="0.3">
      <c r="A13" s="13" t="s">
        <v>28</v>
      </c>
      <c r="B13" s="79" t="s">
        <v>72</v>
      </c>
      <c r="C13" s="79"/>
      <c r="D13" s="79"/>
      <c r="E13" s="79"/>
      <c r="F13" s="79"/>
      <c r="G13" s="79"/>
      <c r="H13" s="79"/>
      <c r="I13" s="79"/>
      <c r="J13" s="79"/>
      <c r="K13" s="79"/>
      <c r="L13" s="79"/>
      <c r="M13" s="79"/>
      <c r="N13" s="79"/>
    </row>
    <row r="14" spans="1:14" s="5" customFormat="1" ht="30" customHeight="1" x14ac:dyDescent="0.3">
      <c r="A14" s="13" t="s">
        <v>29</v>
      </c>
      <c r="B14" s="79" t="s">
        <v>68</v>
      </c>
      <c r="C14" s="79"/>
      <c r="D14" s="79"/>
      <c r="E14" s="79"/>
      <c r="F14" s="79"/>
      <c r="G14" s="79"/>
      <c r="H14" s="79"/>
      <c r="I14" s="79"/>
      <c r="J14" s="79"/>
      <c r="K14" s="79"/>
      <c r="L14" s="79"/>
      <c r="M14" s="79"/>
      <c r="N14" s="79"/>
    </row>
    <row r="15" spans="1:14" s="5" customFormat="1" ht="30" customHeight="1" x14ac:dyDescent="0.3">
      <c r="A15" s="13" t="s">
        <v>31</v>
      </c>
      <c r="B15" s="79" t="s">
        <v>63</v>
      </c>
      <c r="C15" s="79"/>
      <c r="D15" s="79"/>
      <c r="E15" s="79"/>
      <c r="F15" s="79"/>
      <c r="G15" s="79"/>
      <c r="H15" s="79"/>
      <c r="I15" s="79"/>
      <c r="J15" s="79"/>
      <c r="K15" s="79"/>
      <c r="L15" s="79"/>
      <c r="M15" s="79"/>
      <c r="N15" s="79"/>
    </row>
    <row r="16" spans="1:14" s="5" customFormat="1" ht="20.100000000000001" customHeight="1" x14ac:dyDescent="0.3">
      <c r="A16" s="13" t="s">
        <v>32</v>
      </c>
      <c r="B16" s="66" t="s">
        <v>69</v>
      </c>
      <c r="C16" s="66"/>
      <c r="D16" s="66"/>
      <c r="E16" s="66"/>
      <c r="F16" s="66"/>
      <c r="G16" s="66"/>
      <c r="H16" s="66"/>
      <c r="I16" s="66"/>
      <c r="J16" s="66"/>
      <c r="K16" s="66"/>
      <c r="L16" s="66"/>
      <c r="M16" s="66"/>
      <c r="N16" s="66"/>
    </row>
    <row r="17" spans="1:14" s="5" customFormat="1" ht="20.100000000000001" customHeight="1" x14ac:dyDescent="0.3">
      <c r="A17" s="13" t="s">
        <v>33</v>
      </c>
      <c r="B17" s="66" t="s">
        <v>34</v>
      </c>
      <c r="C17" s="66"/>
      <c r="D17" s="66"/>
      <c r="E17" s="66"/>
      <c r="F17" s="66"/>
      <c r="G17" s="66"/>
      <c r="H17" s="66"/>
      <c r="I17" s="66"/>
      <c r="J17" s="66"/>
      <c r="K17" s="66"/>
      <c r="L17" s="66"/>
      <c r="M17" s="66"/>
      <c r="N17" s="66"/>
    </row>
    <row r="18" spans="1:14" s="5" customFormat="1" ht="20.100000000000001" customHeight="1" x14ac:dyDescent="0.3">
      <c r="A18" s="13" t="s">
        <v>35</v>
      </c>
      <c r="B18" s="66" t="s">
        <v>70</v>
      </c>
      <c r="C18" s="66"/>
      <c r="D18" s="66"/>
      <c r="E18" s="66"/>
      <c r="F18" s="66"/>
      <c r="G18" s="66"/>
      <c r="H18" s="66"/>
      <c r="I18" s="66"/>
      <c r="J18" s="66"/>
      <c r="K18" s="66"/>
      <c r="L18" s="66"/>
      <c r="M18" s="66"/>
      <c r="N18" s="66"/>
    </row>
    <row r="19" spans="1:14" s="5" customFormat="1" ht="42.75" customHeight="1" x14ac:dyDescent="0.3">
      <c r="A19" s="13" t="s">
        <v>36</v>
      </c>
      <c r="B19" s="6" t="s">
        <v>7</v>
      </c>
      <c r="C19" s="13" t="s">
        <v>37</v>
      </c>
      <c r="D19" s="66" t="s">
        <v>71</v>
      </c>
      <c r="E19" s="66"/>
      <c r="F19" s="66"/>
      <c r="G19" s="66"/>
      <c r="H19" s="66"/>
      <c r="I19" s="66"/>
      <c r="J19" s="66"/>
      <c r="K19" s="66"/>
      <c r="L19" s="66"/>
      <c r="M19" s="66"/>
      <c r="N19" s="66"/>
    </row>
    <row r="20" spans="1:14" s="5" customFormat="1" ht="20.25" customHeight="1" x14ac:dyDescent="0.3">
      <c r="A20" s="67"/>
      <c r="B20" s="67"/>
      <c r="C20" s="67"/>
      <c r="D20" s="67"/>
      <c r="E20" s="67"/>
      <c r="F20" s="67"/>
      <c r="G20" s="67"/>
      <c r="H20" s="67"/>
      <c r="I20" s="67"/>
      <c r="J20" s="67"/>
      <c r="K20" s="67"/>
      <c r="L20" s="67"/>
      <c r="M20" s="67"/>
      <c r="N20" s="67"/>
    </row>
    <row r="21" spans="1:14" ht="19.5" customHeight="1" x14ac:dyDescent="0.3">
      <c r="A21" s="65" t="s">
        <v>38</v>
      </c>
      <c r="B21" s="65"/>
      <c r="C21" s="65"/>
      <c r="D21" s="65"/>
      <c r="E21" s="65"/>
      <c r="F21" s="65"/>
      <c r="G21" s="65"/>
      <c r="H21" s="65"/>
      <c r="I21" s="65"/>
      <c r="J21" s="65"/>
      <c r="K21" s="65"/>
      <c r="L21" s="65"/>
      <c r="M21" s="65"/>
      <c r="N21" s="65"/>
    </row>
    <row r="22" spans="1:14" s="16" customFormat="1" ht="19.5" customHeight="1" x14ac:dyDescent="0.3">
      <c r="A22" s="68" t="s">
        <v>39</v>
      </c>
      <c r="B22" s="68" t="s">
        <v>40</v>
      </c>
      <c r="C22" s="68" t="s">
        <v>41</v>
      </c>
      <c r="D22" s="69" t="s">
        <v>42</v>
      </c>
      <c r="E22" s="69"/>
      <c r="F22" s="69"/>
      <c r="G22" s="69"/>
      <c r="H22" s="69"/>
      <c r="I22" s="69"/>
      <c r="J22" s="69"/>
      <c r="K22" s="19"/>
      <c r="L22" s="70" t="s">
        <v>43</v>
      </c>
      <c r="M22" s="72" t="s">
        <v>62</v>
      </c>
      <c r="N22" s="71" t="s">
        <v>44</v>
      </c>
    </row>
    <row r="23" spans="1:14" s="16" customFormat="1" ht="33.75" customHeight="1" x14ac:dyDescent="0.3">
      <c r="A23" s="68"/>
      <c r="B23" s="68"/>
      <c r="C23" s="68"/>
      <c r="D23" s="20" t="s">
        <v>45</v>
      </c>
      <c r="E23" s="20" t="s">
        <v>62</v>
      </c>
      <c r="F23" s="20" t="s">
        <v>46</v>
      </c>
      <c r="G23" s="20" t="s">
        <v>62</v>
      </c>
      <c r="H23" s="20" t="s">
        <v>47</v>
      </c>
      <c r="I23" s="20" t="s">
        <v>62</v>
      </c>
      <c r="J23" s="20" t="s">
        <v>48</v>
      </c>
      <c r="K23" s="20" t="s">
        <v>62</v>
      </c>
      <c r="L23" s="70"/>
      <c r="M23" s="73"/>
      <c r="N23" s="71"/>
    </row>
    <row r="24" spans="1:14" s="5" customFormat="1" ht="68.25" customHeight="1" x14ac:dyDescent="0.3">
      <c r="A24" s="7" t="s">
        <v>79</v>
      </c>
      <c r="B24" s="7" t="s">
        <v>49</v>
      </c>
      <c r="C24" s="7" t="s">
        <v>50</v>
      </c>
      <c r="D24" s="8">
        <v>4147</v>
      </c>
      <c r="E24" s="8">
        <f>SUM('A. 1.1'!E24+'A. 1.2'!E24+A.1.3!E24+'A. 1.4'!E24+'A. 1.5'!E24+'A. 1.6'!E24)</f>
        <v>9023</v>
      </c>
      <c r="F24" s="8">
        <v>4146</v>
      </c>
      <c r="G24" s="47">
        <f>('A. 1.1'!G24+'A. 1.2'!G24+A.1.3!G24+'A. 1.4'!G24+'A. 1.5'!G24+'A. 1.6'!G24)</f>
        <v>8079.666666666667</v>
      </c>
      <c r="H24" s="8">
        <v>4144</v>
      </c>
      <c r="I24" s="8">
        <f>SUM('A. 1.1'!I24+'A. 1.2'!I24+A.1.3!I24+'A. 1.4'!I24+'A. 1.6'!I24)</f>
        <v>6779</v>
      </c>
      <c r="J24" s="8">
        <v>4186</v>
      </c>
      <c r="K24" s="8"/>
      <c r="L24" s="8">
        <f>D24+F24+H24+J24</f>
        <v>16623</v>
      </c>
      <c r="M24" s="8"/>
      <c r="N24" s="7"/>
    </row>
    <row r="25" spans="1:14" s="5" customFormat="1" ht="101.25" customHeight="1" x14ac:dyDescent="0.3">
      <c r="A25" s="7" t="s">
        <v>80</v>
      </c>
      <c r="B25" s="7" t="s">
        <v>49</v>
      </c>
      <c r="C25" s="7" t="s">
        <v>50</v>
      </c>
      <c r="D25" s="8">
        <v>4147</v>
      </c>
      <c r="E25" s="8">
        <v>4147</v>
      </c>
      <c r="F25" s="8">
        <v>4146</v>
      </c>
      <c r="G25" s="8">
        <v>4146</v>
      </c>
      <c r="H25" s="8">
        <v>4144</v>
      </c>
      <c r="I25" s="8">
        <v>4144</v>
      </c>
      <c r="J25" s="8">
        <v>4186</v>
      </c>
      <c r="K25" s="8"/>
      <c r="L25" s="8">
        <f>D25+F25+H25+J25</f>
        <v>16623</v>
      </c>
      <c r="M25" s="8"/>
      <c r="N25" s="7"/>
    </row>
    <row r="26" spans="1:14" ht="20.25" customHeight="1" x14ac:dyDescent="0.3">
      <c r="A26" s="10" t="s">
        <v>51</v>
      </c>
      <c r="B26" s="65" t="s">
        <v>57</v>
      </c>
      <c r="C26" s="65"/>
      <c r="D26" s="14">
        <f>D24/D25</f>
        <v>1</v>
      </c>
      <c r="E26" s="14">
        <f>E24/E25</f>
        <v>2.1757897275138656</v>
      </c>
      <c r="F26" s="14">
        <f t="shared" ref="F26:L26" si="0">F24/F25</f>
        <v>1</v>
      </c>
      <c r="G26" s="14">
        <f>(G24/G25)</f>
        <v>1.9487859784531276</v>
      </c>
      <c r="H26" s="14">
        <f t="shared" si="0"/>
        <v>1</v>
      </c>
      <c r="I26" s="14">
        <f>(I24/I25)</f>
        <v>1.6358590733590734</v>
      </c>
      <c r="J26" s="14">
        <f t="shared" si="0"/>
        <v>1</v>
      </c>
      <c r="K26" s="14"/>
      <c r="L26" s="14">
        <f t="shared" si="0"/>
        <v>1</v>
      </c>
      <c r="M26" s="14"/>
      <c r="N26" s="10"/>
    </row>
  </sheetData>
  <mergeCells count="31">
    <mergeCell ref="B6:N6"/>
    <mergeCell ref="A1:N1"/>
    <mergeCell ref="B2:L2"/>
    <mergeCell ref="B3:L3"/>
    <mergeCell ref="B4:N4"/>
    <mergeCell ref="B5:N5"/>
    <mergeCell ref="M2:N2"/>
    <mergeCell ref="M3:N3"/>
    <mergeCell ref="B18:N18"/>
    <mergeCell ref="B7:N7"/>
    <mergeCell ref="A8:N8"/>
    <mergeCell ref="A9:N9"/>
    <mergeCell ref="B10:N10"/>
    <mergeCell ref="B11:N11"/>
    <mergeCell ref="B12:N12"/>
    <mergeCell ref="B13:N13"/>
    <mergeCell ref="B14:N14"/>
    <mergeCell ref="B15:N15"/>
    <mergeCell ref="B16:N16"/>
    <mergeCell ref="B17:N17"/>
    <mergeCell ref="B26:C26"/>
    <mergeCell ref="D19:N19"/>
    <mergeCell ref="A20:N20"/>
    <mergeCell ref="A21:N21"/>
    <mergeCell ref="A22:A23"/>
    <mergeCell ref="B22:B23"/>
    <mergeCell ref="C22:C23"/>
    <mergeCell ref="D22:J22"/>
    <mergeCell ref="L22:L23"/>
    <mergeCell ref="N22:N23"/>
    <mergeCell ref="M22:M23"/>
  </mergeCells>
  <pageMargins left="0.7" right="0.7" top="0.75" bottom="0.75" header="0.3" footer="0.3"/>
  <pageSetup scale="6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33"/>
  </sheetPr>
  <dimension ref="A1:N26"/>
  <sheetViews>
    <sheetView zoomScale="80" zoomScaleNormal="80" workbookViewId="0">
      <selection activeCell="B13" sqref="B13:N13"/>
    </sheetView>
  </sheetViews>
  <sheetFormatPr baseColWidth="10" defaultColWidth="21.109375" defaultRowHeight="42" customHeight="1" x14ac:dyDescent="0.3"/>
  <cols>
    <col min="1" max="1" width="33.44140625" style="3" customWidth="1"/>
    <col min="2" max="2" width="18.6640625" style="3" customWidth="1"/>
    <col min="3" max="3" width="18.44140625" style="3" customWidth="1"/>
    <col min="4" max="4" width="10.109375" style="3" customWidth="1"/>
    <col min="5" max="5" width="10.44140625" style="3" customWidth="1"/>
    <col min="6" max="6" width="9.88671875" style="3" customWidth="1"/>
    <col min="7" max="7" width="10.109375" style="3" customWidth="1"/>
    <col min="8" max="11" width="10.33203125" style="3" customWidth="1"/>
    <col min="12" max="12" width="11.6640625" style="3" customWidth="1"/>
    <col min="13" max="13" width="10.33203125" style="3" customWidth="1"/>
    <col min="14" max="14" width="29.33203125" style="3" customWidth="1"/>
    <col min="15" max="16384" width="21.109375" style="3"/>
  </cols>
  <sheetData>
    <row r="1" spans="1:14" ht="22.95" customHeight="1" x14ac:dyDescent="0.3">
      <c r="A1" s="78" t="s">
        <v>22</v>
      </c>
      <c r="B1" s="78"/>
      <c r="C1" s="78"/>
      <c r="D1" s="78"/>
      <c r="E1" s="78"/>
      <c r="F1" s="78"/>
      <c r="G1" s="78"/>
      <c r="H1" s="78"/>
      <c r="I1" s="78"/>
      <c r="J1" s="78"/>
      <c r="K1" s="78"/>
      <c r="L1" s="78"/>
      <c r="M1" s="78"/>
      <c r="N1" s="78"/>
    </row>
    <row r="2" spans="1:14" s="4" customFormat="1" ht="22.95" customHeight="1" x14ac:dyDescent="0.3">
      <c r="A2" s="18" t="s">
        <v>11</v>
      </c>
      <c r="B2" s="65" t="s">
        <v>12</v>
      </c>
      <c r="C2" s="65"/>
      <c r="D2" s="65"/>
      <c r="E2" s="65"/>
      <c r="F2" s="65"/>
      <c r="G2" s="65"/>
      <c r="H2" s="65"/>
      <c r="I2" s="65"/>
      <c r="J2" s="65"/>
      <c r="K2" s="65"/>
      <c r="L2" s="65"/>
      <c r="M2" s="85" t="s">
        <v>13</v>
      </c>
      <c r="N2" s="86"/>
    </row>
    <row r="3" spans="1:14" ht="22.95" customHeight="1" x14ac:dyDescent="0.3">
      <c r="A3" s="45" t="s">
        <v>275</v>
      </c>
      <c r="B3" s="81" t="s">
        <v>273</v>
      </c>
      <c r="C3" s="81"/>
      <c r="D3" s="81"/>
      <c r="E3" s="81"/>
      <c r="F3" s="81"/>
      <c r="G3" s="81"/>
      <c r="H3" s="81"/>
      <c r="I3" s="81"/>
      <c r="J3" s="81"/>
      <c r="K3" s="81"/>
      <c r="L3" s="81"/>
      <c r="M3" s="87">
        <v>2025</v>
      </c>
      <c r="N3" s="88"/>
    </row>
    <row r="4" spans="1:14" ht="22.95" customHeight="1" x14ac:dyDescent="0.3">
      <c r="A4" s="11" t="s">
        <v>52</v>
      </c>
      <c r="B4" s="82" t="s">
        <v>53</v>
      </c>
      <c r="C4" s="83"/>
      <c r="D4" s="83"/>
      <c r="E4" s="83"/>
      <c r="F4" s="83"/>
      <c r="G4" s="83"/>
      <c r="H4" s="83"/>
      <c r="I4" s="83"/>
      <c r="J4" s="83"/>
      <c r="K4" s="83"/>
      <c r="L4" s="83"/>
      <c r="M4" s="83"/>
      <c r="N4" s="84"/>
    </row>
    <row r="5" spans="1:14" ht="22.95" customHeight="1" x14ac:dyDescent="0.3">
      <c r="A5" s="45" t="s">
        <v>274</v>
      </c>
      <c r="B5" s="74" t="s">
        <v>272</v>
      </c>
      <c r="C5" s="75"/>
      <c r="D5" s="75"/>
      <c r="E5" s="75"/>
      <c r="F5" s="75"/>
      <c r="G5" s="75"/>
      <c r="H5" s="75"/>
      <c r="I5" s="75"/>
      <c r="J5" s="75"/>
      <c r="K5" s="75"/>
      <c r="L5" s="75"/>
      <c r="M5" s="75"/>
      <c r="N5" s="76"/>
    </row>
    <row r="6" spans="1:14" s="4" customFormat="1" ht="22.95" customHeight="1" x14ac:dyDescent="0.3">
      <c r="A6" s="17" t="s">
        <v>14</v>
      </c>
      <c r="B6" s="80" t="s">
        <v>15</v>
      </c>
      <c r="C6" s="80"/>
      <c r="D6" s="80"/>
      <c r="E6" s="80"/>
      <c r="F6" s="80"/>
      <c r="G6" s="80"/>
      <c r="H6" s="80"/>
      <c r="I6" s="80"/>
      <c r="J6" s="80"/>
      <c r="K6" s="80"/>
      <c r="L6" s="80"/>
      <c r="M6" s="80"/>
      <c r="N6" s="80"/>
    </row>
    <row r="7" spans="1:14" ht="22.95" customHeight="1" x14ac:dyDescent="0.3">
      <c r="A7" s="42" t="s">
        <v>271</v>
      </c>
      <c r="B7" s="74" t="s">
        <v>66</v>
      </c>
      <c r="C7" s="75"/>
      <c r="D7" s="75"/>
      <c r="E7" s="75"/>
      <c r="F7" s="75"/>
      <c r="G7" s="75"/>
      <c r="H7" s="75"/>
      <c r="I7" s="75"/>
      <c r="J7" s="75"/>
      <c r="K7" s="75"/>
      <c r="L7" s="75"/>
      <c r="M7" s="75"/>
      <c r="N7" s="76"/>
    </row>
    <row r="8" spans="1:14" ht="17.25" customHeight="1" x14ac:dyDescent="0.3">
      <c r="A8" s="77"/>
      <c r="B8" s="77"/>
      <c r="C8" s="77"/>
      <c r="D8" s="77"/>
      <c r="E8" s="77"/>
      <c r="F8" s="77"/>
      <c r="G8" s="77"/>
      <c r="H8" s="77"/>
      <c r="I8" s="77"/>
      <c r="J8" s="77"/>
      <c r="K8" s="77"/>
      <c r="L8" s="77"/>
      <c r="M8" s="77"/>
      <c r="N8" s="77"/>
    </row>
    <row r="9" spans="1:14" s="5" customFormat="1" ht="24.9" customHeight="1" x14ac:dyDescent="0.3">
      <c r="A9" s="78" t="s">
        <v>23</v>
      </c>
      <c r="B9" s="78"/>
      <c r="C9" s="78"/>
      <c r="D9" s="78"/>
      <c r="E9" s="78"/>
      <c r="F9" s="78"/>
      <c r="G9" s="78"/>
      <c r="H9" s="78"/>
      <c r="I9" s="78"/>
      <c r="J9" s="78"/>
      <c r="K9" s="78"/>
      <c r="L9" s="78"/>
      <c r="M9" s="78"/>
      <c r="N9" s="78"/>
    </row>
    <row r="10" spans="1:14" s="5" customFormat="1" ht="24.9" customHeight="1" x14ac:dyDescent="0.3">
      <c r="A10" s="13" t="s">
        <v>24</v>
      </c>
      <c r="B10" s="79" t="s">
        <v>25</v>
      </c>
      <c r="C10" s="79"/>
      <c r="D10" s="79"/>
      <c r="E10" s="79"/>
      <c r="F10" s="79"/>
      <c r="G10" s="79"/>
      <c r="H10" s="79"/>
      <c r="I10" s="79"/>
      <c r="J10" s="79"/>
      <c r="K10" s="79"/>
      <c r="L10" s="79"/>
      <c r="M10" s="79"/>
      <c r="N10" s="79"/>
    </row>
    <row r="11" spans="1:14" s="5" customFormat="1" ht="24.9" customHeight="1" x14ac:dyDescent="0.3">
      <c r="A11" s="13" t="s">
        <v>26</v>
      </c>
      <c r="B11" s="79" t="s">
        <v>75</v>
      </c>
      <c r="C11" s="79"/>
      <c r="D11" s="79"/>
      <c r="E11" s="79"/>
      <c r="F11" s="79"/>
      <c r="G11" s="79"/>
      <c r="H11" s="79"/>
      <c r="I11" s="79"/>
      <c r="J11" s="79"/>
      <c r="K11" s="79"/>
      <c r="L11" s="79"/>
      <c r="M11" s="79"/>
      <c r="N11" s="79"/>
    </row>
    <row r="12" spans="1:14" s="5" customFormat="1" ht="24.9" customHeight="1" x14ac:dyDescent="0.3">
      <c r="A12" s="13" t="s">
        <v>27</v>
      </c>
      <c r="B12" s="79" t="s">
        <v>74</v>
      </c>
      <c r="C12" s="79"/>
      <c r="D12" s="79"/>
      <c r="E12" s="79"/>
      <c r="F12" s="79"/>
      <c r="G12" s="79"/>
      <c r="H12" s="79"/>
      <c r="I12" s="79"/>
      <c r="J12" s="79"/>
      <c r="K12" s="79"/>
      <c r="L12" s="79"/>
      <c r="M12" s="79"/>
      <c r="N12" s="79"/>
    </row>
    <row r="13" spans="1:14" s="5" customFormat="1" ht="24.9" customHeight="1" x14ac:dyDescent="0.3">
      <c r="A13" s="13" t="s">
        <v>28</v>
      </c>
      <c r="B13" s="66" t="s">
        <v>76</v>
      </c>
      <c r="C13" s="66"/>
      <c r="D13" s="66"/>
      <c r="E13" s="66"/>
      <c r="F13" s="66"/>
      <c r="G13" s="66"/>
      <c r="H13" s="66"/>
      <c r="I13" s="66"/>
      <c r="J13" s="66"/>
      <c r="K13" s="66"/>
      <c r="L13" s="66"/>
      <c r="M13" s="66"/>
      <c r="N13" s="66"/>
    </row>
    <row r="14" spans="1:14" s="5" customFormat="1" ht="24.9" customHeight="1" x14ac:dyDescent="0.3">
      <c r="A14" s="13" t="s">
        <v>29</v>
      </c>
      <c r="B14" s="79" t="s">
        <v>30</v>
      </c>
      <c r="C14" s="79"/>
      <c r="D14" s="79"/>
      <c r="E14" s="79"/>
      <c r="F14" s="79"/>
      <c r="G14" s="79"/>
      <c r="H14" s="79"/>
      <c r="I14" s="79"/>
      <c r="J14" s="79"/>
      <c r="K14" s="79"/>
      <c r="L14" s="79"/>
      <c r="M14" s="79"/>
      <c r="N14" s="79"/>
    </row>
    <row r="15" spans="1:14" s="5" customFormat="1" ht="24.9" customHeight="1" x14ac:dyDescent="0.3">
      <c r="A15" s="13" t="s">
        <v>31</v>
      </c>
      <c r="B15" s="79" t="s">
        <v>63</v>
      </c>
      <c r="C15" s="79"/>
      <c r="D15" s="79"/>
      <c r="E15" s="79"/>
      <c r="F15" s="79"/>
      <c r="G15" s="79"/>
      <c r="H15" s="79"/>
      <c r="I15" s="79"/>
      <c r="J15" s="79"/>
      <c r="K15" s="79"/>
      <c r="L15" s="79"/>
      <c r="M15" s="79"/>
      <c r="N15" s="79"/>
    </row>
    <row r="16" spans="1:14" s="5" customFormat="1" ht="24.9" customHeight="1" x14ac:dyDescent="0.3">
      <c r="A16" s="13" t="s">
        <v>32</v>
      </c>
      <c r="B16" s="66" t="s">
        <v>77</v>
      </c>
      <c r="C16" s="66"/>
      <c r="D16" s="66"/>
      <c r="E16" s="66"/>
      <c r="F16" s="66"/>
      <c r="G16" s="66"/>
      <c r="H16" s="66"/>
      <c r="I16" s="66"/>
      <c r="J16" s="66"/>
      <c r="K16" s="66"/>
      <c r="L16" s="66"/>
      <c r="M16" s="66"/>
      <c r="N16" s="66"/>
    </row>
    <row r="17" spans="1:14" s="5" customFormat="1" ht="24.9" customHeight="1" x14ac:dyDescent="0.3">
      <c r="A17" s="13" t="s">
        <v>33</v>
      </c>
      <c r="B17" s="66" t="s">
        <v>34</v>
      </c>
      <c r="C17" s="66"/>
      <c r="D17" s="66"/>
      <c r="E17" s="66"/>
      <c r="F17" s="66"/>
      <c r="G17" s="66"/>
      <c r="H17" s="66"/>
      <c r="I17" s="66"/>
      <c r="J17" s="66"/>
      <c r="K17" s="66"/>
      <c r="L17" s="66"/>
      <c r="M17" s="66"/>
      <c r="N17" s="66"/>
    </row>
    <row r="18" spans="1:14" s="5" customFormat="1" ht="24.9" customHeight="1" x14ac:dyDescent="0.3">
      <c r="A18" s="13" t="s">
        <v>35</v>
      </c>
      <c r="B18" s="66" t="s">
        <v>88</v>
      </c>
      <c r="C18" s="66"/>
      <c r="D18" s="66"/>
      <c r="E18" s="66"/>
      <c r="F18" s="66"/>
      <c r="G18" s="66"/>
      <c r="H18" s="66"/>
      <c r="I18" s="66"/>
      <c r="J18" s="66"/>
      <c r="K18" s="66"/>
      <c r="L18" s="66"/>
      <c r="M18" s="66"/>
      <c r="N18" s="66"/>
    </row>
    <row r="19" spans="1:14" s="5" customFormat="1" ht="46.5" customHeight="1" x14ac:dyDescent="0.3">
      <c r="A19" s="13" t="s">
        <v>36</v>
      </c>
      <c r="B19" s="6" t="s">
        <v>54</v>
      </c>
      <c r="C19" s="13" t="s">
        <v>37</v>
      </c>
      <c r="D19" s="66" t="s">
        <v>78</v>
      </c>
      <c r="E19" s="66"/>
      <c r="F19" s="66"/>
      <c r="G19" s="66"/>
      <c r="H19" s="66"/>
      <c r="I19" s="66"/>
      <c r="J19" s="66"/>
      <c r="K19" s="66"/>
      <c r="L19" s="66"/>
      <c r="M19" s="66"/>
      <c r="N19" s="66"/>
    </row>
    <row r="20" spans="1:14" s="5" customFormat="1" ht="21.75" customHeight="1" x14ac:dyDescent="0.3">
      <c r="A20" s="67"/>
      <c r="B20" s="67"/>
      <c r="C20" s="67"/>
      <c r="D20" s="67"/>
      <c r="E20" s="67"/>
      <c r="F20" s="67"/>
      <c r="G20" s="67"/>
      <c r="H20" s="67"/>
      <c r="I20" s="67"/>
      <c r="J20" s="67"/>
      <c r="K20" s="67"/>
      <c r="L20" s="67"/>
      <c r="M20" s="67"/>
      <c r="N20" s="67"/>
    </row>
    <row r="21" spans="1:14" ht="30" customHeight="1" x14ac:dyDescent="0.3">
      <c r="A21" s="65" t="s">
        <v>38</v>
      </c>
      <c r="B21" s="65"/>
      <c r="C21" s="65"/>
      <c r="D21" s="65"/>
      <c r="E21" s="65"/>
      <c r="F21" s="65"/>
      <c r="G21" s="65"/>
      <c r="H21" s="65"/>
      <c r="I21" s="65"/>
      <c r="J21" s="65"/>
      <c r="K21" s="65"/>
      <c r="L21" s="65"/>
      <c r="M21" s="65"/>
      <c r="N21" s="65"/>
    </row>
    <row r="22" spans="1:14" s="16" customFormat="1" ht="29.25" customHeight="1" x14ac:dyDescent="0.3">
      <c r="A22" s="68" t="s">
        <v>39</v>
      </c>
      <c r="B22" s="68" t="s">
        <v>40</v>
      </c>
      <c r="C22" s="68" t="s">
        <v>41</v>
      </c>
      <c r="D22" s="89" t="s">
        <v>42</v>
      </c>
      <c r="E22" s="89"/>
      <c r="F22" s="89"/>
      <c r="G22" s="89"/>
      <c r="H22" s="89"/>
      <c r="I22" s="89"/>
      <c r="J22" s="89"/>
      <c r="K22" s="89"/>
      <c r="L22" s="68" t="s">
        <v>43</v>
      </c>
      <c r="M22" s="90" t="s">
        <v>62</v>
      </c>
      <c r="N22" s="68" t="s">
        <v>44</v>
      </c>
    </row>
    <row r="23" spans="1:14" s="16" customFormat="1" ht="30.75" customHeight="1" x14ac:dyDescent="0.3">
      <c r="A23" s="68"/>
      <c r="B23" s="68"/>
      <c r="C23" s="68"/>
      <c r="D23" s="15" t="s">
        <v>45</v>
      </c>
      <c r="E23" s="15" t="s">
        <v>62</v>
      </c>
      <c r="F23" s="15" t="s">
        <v>46</v>
      </c>
      <c r="G23" s="15" t="s">
        <v>62</v>
      </c>
      <c r="H23" s="15" t="s">
        <v>47</v>
      </c>
      <c r="I23" s="15" t="s">
        <v>62</v>
      </c>
      <c r="J23" s="15" t="s">
        <v>48</v>
      </c>
      <c r="K23" s="15" t="s">
        <v>62</v>
      </c>
      <c r="L23" s="68"/>
      <c r="M23" s="91"/>
      <c r="N23" s="68"/>
    </row>
    <row r="24" spans="1:14" s="5" customFormat="1" ht="51" customHeight="1" x14ac:dyDescent="0.3">
      <c r="A24" s="7" t="s">
        <v>81</v>
      </c>
      <c r="B24" s="7" t="s">
        <v>82</v>
      </c>
      <c r="C24" s="7" t="s">
        <v>50</v>
      </c>
      <c r="D24" s="8">
        <v>2000</v>
      </c>
      <c r="E24" s="8">
        <v>7435</v>
      </c>
      <c r="F24" s="8">
        <v>2000</v>
      </c>
      <c r="G24" s="47">
        <f>(18404/3)</f>
        <v>6134.666666666667</v>
      </c>
      <c r="H24" s="8">
        <v>2000</v>
      </c>
      <c r="I24" s="8">
        <v>5749</v>
      </c>
      <c r="J24" s="8">
        <v>2000</v>
      </c>
      <c r="K24" s="8"/>
      <c r="L24" s="8">
        <f>D24+F24+H24+J24</f>
        <v>8000</v>
      </c>
      <c r="M24" s="8"/>
      <c r="N24" s="7"/>
    </row>
    <row r="25" spans="1:14" s="5" customFormat="1" ht="57" customHeight="1" x14ac:dyDescent="0.3">
      <c r="A25" s="7" t="s">
        <v>83</v>
      </c>
      <c r="B25" s="7" t="s">
        <v>82</v>
      </c>
      <c r="C25" s="7" t="s">
        <v>50</v>
      </c>
      <c r="D25" s="8">
        <v>2000</v>
      </c>
      <c r="E25" s="8">
        <v>2000</v>
      </c>
      <c r="F25" s="8">
        <v>2000</v>
      </c>
      <c r="G25" s="8">
        <v>2000</v>
      </c>
      <c r="H25" s="8">
        <v>2000</v>
      </c>
      <c r="I25" s="8">
        <v>2000</v>
      </c>
      <c r="J25" s="8">
        <v>2000</v>
      </c>
      <c r="K25" s="8"/>
      <c r="L25" s="8">
        <f>D25+F25+H25+J25</f>
        <v>8000</v>
      </c>
      <c r="M25" s="8"/>
      <c r="N25" s="7"/>
    </row>
    <row r="26" spans="1:14" ht="42" customHeight="1" x14ac:dyDescent="0.3">
      <c r="A26" s="10" t="s">
        <v>51</v>
      </c>
      <c r="B26" s="65" t="s">
        <v>57</v>
      </c>
      <c r="C26" s="65"/>
      <c r="D26" s="14">
        <f>D24/D25</f>
        <v>1</v>
      </c>
      <c r="E26" s="14">
        <f>(E24/E25)</f>
        <v>3.7174999999999998</v>
      </c>
      <c r="F26" s="14">
        <f>F24/F25</f>
        <v>1</v>
      </c>
      <c r="G26" s="14">
        <f>G24/G25</f>
        <v>3.0673333333333335</v>
      </c>
      <c r="H26" s="14">
        <f>H24/H25</f>
        <v>1</v>
      </c>
      <c r="I26" s="14">
        <f>(I24/I25)</f>
        <v>2.8744999999999998</v>
      </c>
      <c r="J26" s="14">
        <v>1</v>
      </c>
      <c r="K26" s="14"/>
      <c r="L26" s="14">
        <v>1</v>
      </c>
      <c r="M26" s="14"/>
      <c r="N26" s="10"/>
    </row>
  </sheetData>
  <mergeCells count="31">
    <mergeCell ref="B6:N6"/>
    <mergeCell ref="A1:N1"/>
    <mergeCell ref="B2:L2"/>
    <mergeCell ref="B3:L3"/>
    <mergeCell ref="B4:N4"/>
    <mergeCell ref="B5:N5"/>
    <mergeCell ref="M2:N2"/>
    <mergeCell ref="M3:N3"/>
    <mergeCell ref="B18:N18"/>
    <mergeCell ref="B7:N7"/>
    <mergeCell ref="A8:N8"/>
    <mergeCell ref="A9:N9"/>
    <mergeCell ref="B10:N10"/>
    <mergeCell ref="B11:N11"/>
    <mergeCell ref="B12:N12"/>
    <mergeCell ref="B13:N13"/>
    <mergeCell ref="B14:N14"/>
    <mergeCell ref="B15:N15"/>
    <mergeCell ref="B16:N16"/>
    <mergeCell ref="B17:N17"/>
    <mergeCell ref="B26:C26"/>
    <mergeCell ref="D19:N19"/>
    <mergeCell ref="A20:N20"/>
    <mergeCell ref="A21:N21"/>
    <mergeCell ref="A22:A23"/>
    <mergeCell ref="B22:B23"/>
    <mergeCell ref="C22:C23"/>
    <mergeCell ref="D22:K22"/>
    <mergeCell ref="L22:L23"/>
    <mergeCell ref="N22:N23"/>
    <mergeCell ref="M22:M23"/>
  </mergeCells>
  <pageMargins left="0.25" right="0.25" top="0.75" bottom="0.75" header="0.3" footer="0.3"/>
  <pageSetup scale="6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33"/>
  </sheetPr>
  <dimension ref="A1:N26"/>
  <sheetViews>
    <sheetView tabSelected="1" zoomScale="90" zoomScaleNormal="90" workbookViewId="0">
      <selection activeCell="B13" sqref="B13:N13"/>
    </sheetView>
  </sheetViews>
  <sheetFormatPr baseColWidth="10" defaultColWidth="21.109375" defaultRowHeight="42" customHeight="1" x14ac:dyDescent="0.3"/>
  <cols>
    <col min="1" max="1" width="23.109375" style="3" customWidth="1"/>
    <col min="2" max="2" width="19" style="3" customWidth="1"/>
    <col min="3" max="3" width="18.88671875" style="3" customWidth="1"/>
    <col min="4" max="4" width="9.88671875" style="3" customWidth="1"/>
    <col min="5" max="5" width="10.33203125" style="3" customWidth="1"/>
    <col min="6" max="6" width="10.109375" style="3" customWidth="1"/>
    <col min="7" max="7" width="9.6640625" style="3" customWidth="1"/>
    <col min="8" max="8" width="10" style="3" customWidth="1"/>
    <col min="9" max="9" width="10.44140625" style="3" customWidth="1"/>
    <col min="10" max="10" width="9.5546875" style="3" customWidth="1"/>
    <col min="11" max="11" width="10.6640625" style="3" customWidth="1"/>
    <col min="12" max="12" width="10.5546875" style="3" customWidth="1"/>
    <col min="13" max="13" width="11.33203125" style="3" customWidth="1"/>
    <col min="14" max="14" width="16.6640625" style="3" customWidth="1"/>
    <col min="15" max="16384" width="21.109375" style="3"/>
  </cols>
  <sheetData>
    <row r="1" spans="1:14" ht="18" customHeight="1" x14ac:dyDescent="0.3">
      <c r="A1" s="78" t="s">
        <v>22</v>
      </c>
      <c r="B1" s="78"/>
      <c r="C1" s="78"/>
      <c r="D1" s="78"/>
      <c r="E1" s="78"/>
      <c r="F1" s="78"/>
      <c r="G1" s="78"/>
      <c r="H1" s="78"/>
      <c r="I1" s="78"/>
      <c r="J1" s="78"/>
      <c r="K1" s="78"/>
      <c r="L1" s="78"/>
      <c r="M1" s="78"/>
      <c r="N1" s="78"/>
    </row>
    <row r="2" spans="1:14" s="4" customFormat="1" ht="18" customHeight="1" x14ac:dyDescent="0.3">
      <c r="A2" s="49" t="s">
        <v>11</v>
      </c>
      <c r="B2" s="65" t="s">
        <v>12</v>
      </c>
      <c r="C2" s="65"/>
      <c r="D2" s="65"/>
      <c r="E2" s="65"/>
      <c r="F2" s="65"/>
      <c r="G2" s="65"/>
      <c r="H2" s="65"/>
      <c r="I2" s="65"/>
      <c r="J2" s="65"/>
      <c r="K2" s="65"/>
      <c r="L2" s="65"/>
      <c r="M2" s="85" t="s">
        <v>13</v>
      </c>
      <c r="N2" s="86"/>
    </row>
    <row r="3" spans="1:14" ht="18" customHeight="1" x14ac:dyDescent="0.3">
      <c r="A3" s="45" t="s">
        <v>275</v>
      </c>
      <c r="B3" s="81" t="s">
        <v>273</v>
      </c>
      <c r="C3" s="81"/>
      <c r="D3" s="81"/>
      <c r="E3" s="81"/>
      <c r="F3" s="81"/>
      <c r="G3" s="81"/>
      <c r="H3" s="81"/>
      <c r="I3" s="81"/>
      <c r="J3" s="81"/>
      <c r="K3" s="81"/>
      <c r="L3" s="81"/>
      <c r="M3" s="87">
        <v>2025</v>
      </c>
      <c r="N3" s="88"/>
    </row>
    <row r="4" spans="1:14" ht="24" customHeight="1" x14ac:dyDescent="0.3">
      <c r="A4" s="11" t="s">
        <v>52</v>
      </c>
      <c r="B4" s="82" t="s">
        <v>53</v>
      </c>
      <c r="C4" s="83"/>
      <c r="D4" s="83"/>
      <c r="E4" s="83"/>
      <c r="F4" s="83"/>
      <c r="G4" s="83"/>
      <c r="H4" s="83"/>
      <c r="I4" s="83"/>
      <c r="J4" s="83"/>
      <c r="K4" s="83"/>
      <c r="L4" s="83"/>
      <c r="M4" s="83"/>
      <c r="N4" s="84"/>
    </row>
    <row r="5" spans="1:14" ht="18" customHeight="1" x14ac:dyDescent="0.3">
      <c r="A5" s="45" t="s">
        <v>274</v>
      </c>
      <c r="B5" s="74" t="s">
        <v>272</v>
      </c>
      <c r="C5" s="75"/>
      <c r="D5" s="75"/>
      <c r="E5" s="75"/>
      <c r="F5" s="75"/>
      <c r="G5" s="75"/>
      <c r="H5" s="75"/>
      <c r="I5" s="75"/>
      <c r="J5" s="75"/>
      <c r="K5" s="75"/>
      <c r="L5" s="75"/>
      <c r="M5" s="75"/>
      <c r="N5" s="76"/>
    </row>
    <row r="6" spans="1:14" s="4" customFormat="1" ht="18" customHeight="1" x14ac:dyDescent="0.3">
      <c r="A6" s="48" t="s">
        <v>14</v>
      </c>
      <c r="B6" s="80" t="s">
        <v>15</v>
      </c>
      <c r="C6" s="80"/>
      <c r="D6" s="80"/>
      <c r="E6" s="80"/>
      <c r="F6" s="80"/>
      <c r="G6" s="80"/>
      <c r="H6" s="80"/>
      <c r="I6" s="80"/>
      <c r="J6" s="80"/>
      <c r="K6" s="80"/>
      <c r="L6" s="80"/>
      <c r="M6" s="80"/>
      <c r="N6" s="80"/>
    </row>
    <row r="7" spans="1:14" ht="18" customHeight="1" x14ac:dyDescent="0.3">
      <c r="A7" s="50" t="s">
        <v>271</v>
      </c>
      <c r="B7" s="74" t="s">
        <v>66</v>
      </c>
      <c r="C7" s="75"/>
      <c r="D7" s="75"/>
      <c r="E7" s="75"/>
      <c r="F7" s="75"/>
      <c r="G7" s="75"/>
      <c r="H7" s="75"/>
      <c r="I7" s="75"/>
      <c r="J7" s="75"/>
      <c r="K7" s="75"/>
      <c r="L7" s="75"/>
      <c r="M7" s="75"/>
      <c r="N7" s="76"/>
    </row>
    <row r="8" spans="1:14" ht="18" customHeight="1" x14ac:dyDescent="0.3">
      <c r="A8" s="77"/>
      <c r="B8" s="77"/>
      <c r="C8" s="77"/>
      <c r="D8" s="77"/>
      <c r="E8" s="77"/>
      <c r="F8" s="77"/>
      <c r="G8" s="77"/>
      <c r="H8" s="77"/>
      <c r="I8" s="77"/>
      <c r="J8" s="77"/>
      <c r="K8" s="77"/>
      <c r="L8" s="77"/>
      <c r="M8" s="77"/>
      <c r="N8" s="77"/>
    </row>
    <row r="9" spans="1:14" s="5" customFormat="1" ht="18" customHeight="1" x14ac:dyDescent="0.3">
      <c r="A9" s="78" t="s">
        <v>23</v>
      </c>
      <c r="B9" s="78"/>
      <c r="C9" s="78"/>
      <c r="D9" s="78"/>
      <c r="E9" s="78"/>
      <c r="F9" s="78"/>
      <c r="G9" s="78"/>
      <c r="H9" s="78"/>
      <c r="I9" s="78"/>
      <c r="J9" s="78"/>
      <c r="K9" s="78"/>
      <c r="L9" s="78"/>
      <c r="M9" s="78"/>
      <c r="N9" s="78"/>
    </row>
    <row r="10" spans="1:14" s="5" customFormat="1" ht="18" customHeight="1" x14ac:dyDescent="0.3">
      <c r="A10" s="13" t="s">
        <v>24</v>
      </c>
      <c r="B10" s="79" t="s">
        <v>25</v>
      </c>
      <c r="C10" s="79"/>
      <c r="D10" s="79"/>
      <c r="E10" s="79"/>
      <c r="F10" s="79"/>
      <c r="G10" s="79"/>
      <c r="H10" s="79"/>
      <c r="I10" s="79"/>
      <c r="J10" s="79"/>
      <c r="K10" s="79"/>
      <c r="L10" s="79"/>
      <c r="M10" s="79"/>
      <c r="N10" s="79"/>
    </row>
    <row r="11" spans="1:14" s="5" customFormat="1" ht="18" customHeight="1" x14ac:dyDescent="0.3">
      <c r="A11" s="13" t="s">
        <v>26</v>
      </c>
      <c r="B11" s="66" t="s">
        <v>84</v>
      </c>
      <c r="C11" s="66"/>
      <c r="D11" s="66"/>
      <c r="E11" s="66"/>
      <c r="F11" s="66"/>
      <c r="G11" s="66"/>
      <c r="H11" s="66"/>
      <c r="I11" s="66"/>
      <c r="J11" s="66"/>
      <c r="K11" s="66"/>
      <c r="L11" s="66"/>
      <c r="M11" s="66"/>
      <c r="N11" s="66"/>
    </row>
    <row r="12" spans="1:14" s="5" customFormat="1" ht="18" customHeight="1" x14ac:dyDescent="0.3">
      <c r="A12" s="13" t="s">
        <v>27</v>
      </c>
      <c r="B12" s="79" t="s">
        <v>85</v>
      </c>
      <c r="C12" s="79"/>
      <c r="D12" s="79"/>
      <c r="E12" s="79"/>
      <c r="F12" s="79"/>
      <c r="G12" s="79"/>
      <c r="H12" s="79"/>
      <c r="I12" s="79"/>
      <c r="J12" s="79"/>
      <c r="K12" s="79"/>
      <c r="L12" s="79"/>
      <c r="M12" s="79"/>
      <c r="N12" s="79"/>
    </row>
    <row r="13" spans="1:14" s="5" customFormat="1" ht="33.75" customHeight="1" x14ac:dyDescent="0.3">
      <c r="A13" s="13" t="s">
        <v>28</v>
      </c>
      <c r="B13" s="66" t="s">
        <v>86</v>
      </c>
      <c r="C13" s="66"/>
      <c r="D13" s="66"/>
      <c r="E13" s="66"/>
      <c r="F13" s="66"/>
      <c r="G13" s="66"/>
      <c r="H13" s="66"/>
      <c r="I13" s="66"/>
      <c r="J13" s="66"/>
      <c r="K13" s="66"/>
      <c r="L13" s="66"/>
      <c r="M13" s="66"/>
      <c r="N13" s="66"/>
    </row>
    <row r="14" spans="1:14" s="5" customFormat="1" ht="18" customHeight="1" x14ac:dyDescent="0.3">
      <c r="A14" s="13" t="s">
        <v>29</v>
      </c>
      <c r="B14" s="79" t="s">
        <v>30</v>
      </c>
      <c r="C14" s="79"/>
      <c r="D14" s="79"/>
      <c r="E14" s="79"/>
      <c r="F14" s="79"/>
      <c r="G14" s="79"/>
      <c r="H14" s="79"/>
      <c r="I14" s="79"/>
      <c r="J14" s="79"/>
      <c r="K14" s="79"/>
      <c r="L14" s="79"/>
      <c r="M14" s="79"/>
      <c r="N14" s="79"/>
    </row>
    <row r="15" spans="1:14" s="5" customFormat="1" ht="30" customHeight="1" x14ac:dyDescent="0.3">
      <c r="A15" s="13" t="s">
        <v>31</v>
      </c>
      <c r="B15" s="79" t="s">
        <v>64</v>
      </c>
      <c r="C15" s="79"/>
      <c r="D15" s="79"/>
      <c r="E15" s="79"/>
      <c r="F15" s="79"/>
      <c r="G15" s="79"/>
      <c r="H15" s="79"/>
      <c r="I15" s="79"/>
      <c r="J15" s="79"/>
      <c r="K15" s="79"/>
      <c r="L15" s="79"/>
      <c r="M15" s="79"/>
      <c r="N15" s="79"/>
    </row>
    <row r="16" spans="1:14" s="5" customFormat="1" ht="18" customHeight="1" x14ac:dyDescent="0.3">
      <c r="A16" s="13" t="s">
        <v>32</v>
      </c>
      <c r="B16" s="66" t="s">
        <v>87</v>
      </c>
      <c r="C16" s="66"/>
      <c r="D16" s="66"/>
      <c r="E16" s="66"/>
      <c r="F16" s="66"/>
      <c r="G16" s="66"/>
      <c r="H16" s="66"/>
      <c r="I16" s="66"/>
      <c r="J16" s="66"/>
      <c r="K16" s="66"/>
      <c r="L16" s="66"/>
      <c r="M16" s="66"/>
      <c r="N16" s="66"/>
    </row>
    <row r="17" spans="1:14" s="5" customFormat="1" ht="18" customHeight="1" x14ac:dyDescent="0.3">
      <c r="A17" s="13" t="s">
        <v>33</v>
      </c>
      <c r="B17" s="66" t="s">
        <v>34</v>
      </c>
      <c r="C17" s="66"/>
      <c r="D17" s="66"/>
      <c r="E17" s="66"/>
      <c r="F17" s="66"/>
      <c r="G17" s="66"/>
      <c r="H17" s="66"/>
      <c r="I17" s="66"/>
      <c r="J17" s="66"/>
      <c r="K17" s="66"/>
      <c r="L17" s="66"/>
      <c r="M17" s="66"/>
      <c r="N17" s="66"/>
    </row>
    <row r="18" spans="1:14" s="5" customFormat="1" ht="18" customHeight="1" x14ac:dyDescent="0.3">
      <c r="A18" s="13" t="s">
        <v>35</v>
      </c>
      <c r="B18" s="66" t="s">
        <v>88</v>
      </c>
      <c r="C18" s="66"/>
      <c r="D18" s="66"/>
      <c r="E18" s="66"/>
      <c r="F18" s="66"/>
      <c r="G18" s="66"/>
      <c r="H18" s="66"/>
      <c r="I18" s="66"/>
      <c r="J18" s="66"/>
      <c r="K18" s="66"/>
      <c r="L18" s="66"/>
      <c r="M18" s="66"/>
      <c r="N18" s="66"/>
    </row>
    <row r="19" spans="1:14" s="5" customFormat="1" ht="47.25" customHeight="1" x14ac:dyDescent="0.3">
      <c r="A19" s="13" t="s">
        <v>36</v>
      </c>
      <c r="B19" s="6" t="s">
        <v>55</v>
      </c>
      <c r="C19" s="13" t="s">
        <v>37</v>
      </c>
      <c r="D19" s="66" t="s">
        <v>267</v>
      </c>
      <c r="E19" s="66"/>
      <c r="F19" s="66"/>
      <c r="G19" s="66"/>
      <c r="H19" s="66"/>
      <c r="I19" s="66"/>
      <c r="J19" s="66"/>
      <c r="K19" s="66"/>
      <c r="L19" s="66"/>
      <c r="M19" s="66"/>
      <c r="N19" s="66"/>
    </row>
    <row r="20" spans="1:14" s="5" customFormat="1" ht="4.5" customHeight="1" x14ac:dyDescent="0.3">
      <c r="A20" s="67"/>
      <c r="B20" s="67"/>
      <c r="C20" s="67"/>
      <c r="D20" s="67"/>
      <c r="E20" s="67"/>
      <c r="F20" s="67"/>
      <c r="G20" s="67"/>
      <c r="H20" s="67"/>
      <c r="I20" s="67"/>
      <c r="J20" s="67"/>
      <c r="K20" s="67"/>
      <c r="L20" s="67"/>
      <c r="M20" s="67"/>
      <c r="N20" s="67"/>
    </row>
    <row r="21" spans="1:14" ht="26.25" customHeight="1" x14ac:dyDescent="0.3">
      <c r="A21" s="65" t="s">
        <v>38</v>
      </c>
      <c r="B21" s="65"/>
      <c r="C21" s="65"/>
      <c r="D21" s="65"/>
      <c r="E21" s="65"/>
      <c r="F21" s="65"/>
      <c r="G21" s="65"/>
      <c r="H21" s="65"/>
      <c r="I21" s="65"/>
      <c r="J21" s="65"/>
      <c r="K21" s="65"/>
      <c r="L21" s="65"/>
      <c r="M21" s="65"/>
      <c r="N21" s="65"/>
    </row>
    <row r="22" spans="1:14" s="16" customFormat="1" ht="27" customHeight="1" x14ac:dyDescent="0.3">
      <c r="A22" s="68" t="s">
        <v>39</v>
      </c>
      <c r="B22" s="68" t="s">
        <v>40</v>
      </c>
      <c r="C22" s="68" t="s">
        <v>41</v>
      </c>
      <c r="D22" s="89" t="s">
        <v>42</v>
      </c>
      <c r="E22" s="89"/>
      <c r="F22" s="89"/>
      <c r="G22" s="89"/>
      <c r="H22" s="89"/>
      <c r="I22" s="89"/>
      <c r="J22" s="89"/>
      <c r="K22" s="89"/>
      <c r="L22" s="68" t="s">
        <v>43</v>
      </c>
      <c r="M22" s="90" t="s">
        <v>62</v>
      </c>
      <c r="N22" s="68" t="s">
        <v>44</v>
      </c>
    </row>
    <row r="23" spans="1:14" s="16" customFormat="1" ht="31.5" customHeight="1" x14ac:dyDescent="0.3">
      <c r="A23" s="68"/>
      <c r="B23" s="68"/>
      <c r="C23" s="68"/>
      <c r="D23" s="15" t="s">
        <v>45</v>
      </c>
      <c r="E23" s="15" t="s">
        <v>62</v>
      </c>
      <c r="F23" s="15" t="s">
        <v>46</v>
      </c>
      <c r="G23" s="15" t="s">
        <v>62</v>
      </c>
      <c r="H23" s="15" t="s">
        <v>47</v>
      </c>
      <c r="I23" s="15" t="s">
        <v>62</v>
      </c>
      <c r="J23" s="15" t="s">
        <v>48</v>
      </c>
      <c r="K23" s="15" t="s">
        <v>62</v>
      </c>
      <c r="L23" s="68"/>
      <c r="M23" s="91"/>
      <c r="N23" s="68"/>
    </row>
    <row r="24" spans="1:14" s="5" customFormat="1" ht="82.5" customHeight="1" x14ac:dyDescent="0.3">
      <c r="A24" s="7" t="s">
        <v>89</v>
      </c>
      <c r="B24" s="7" t="s">
        <v>90</v>
      </c>
      <c r="C24" s="7" t="s">
        <v>50</v>
      </c>
      <c r="D24" s="8">
        <v>1675</v>
      </c>
      <c r="E24" s="8">
        <v>969</v>
      </c>
      <c r="F24" s="8">
        <v>1675</v>
      </c>
      <c r="G24" s="8">
        <v>1185</v>
      </c>
      <c r="H24" s="8">
        <v>1675</v>
      </c>
      <c r="I24" s="8">
        <v>392</v>
      </c>
      <c r="J24" s="8">
        <v>1675</v>
      </c>
      <c r="K24" s="8"/>
      <c r="L24" s="8">
        <f>SUM(D24+F24+H24+J24)</f>
        <v>6700</v>
      </c>
      <c r="M24" s="8"/>
      <c r="N24" s="7"/>
    </row>
    <row r="25" spans="1:14" s="5" customFormat="1" ht="82.5" customHeight="1" x14ac:dyDescent="0.3">
      <c r="A25" s="7" t="s">
        <v>91</v>
      </c>
      <c r="B25" s="7" t="s">
        <v>90</v>
      </c>
      <c r="C25" s="7" t="s">
        <v>50</v>
      </c>
      <c r="D25" s="8">
        <v>1675</v>
      </c>
      <c r="E25" s="8">
        <v>1675</v>
      </c>
      <c r="F25" s="8">
        <v>1675</v>
      </c>
      <c r="G25" s="8">
        <v>1675</v>
      </c>
      <c r="H25" s="8">
        <v>1675</v>
      </c>
      <c r="I25" s="8">
        <v>1675</v>
      </c>
      <c r="J25" s="8">
        <v>1675</v>
      </c>
      <c r="K25" s="8"/>
      <c r="L25" s="8">
        <f>SUM(D25+F25+H25+J25)</f>
        <v>6700</v>
      </c>
      <c r="M25" s="8"/>
      <c r="N25" s="7"/>
    </row>
    <row r="26" spans="1:14" ht="25.5" customHeight="1" x14ac:dyDescent="0.3">
      <c r="A26" s="10" t="s">
        <v>51</v>
      </c>
      <c r="B26" s="65" t="s">
        <v>57</v>
      </c>
      <c r="C26" s="65"/>
      <c r="D26" s="14">
        <f>D24/D25</f>
        <v>1</v>
      </c>
      <c r="E26" s="14">
        <f>(E24/E25)</f>
        <v>0.57850746268656716</v>
      </c>
      <c r="F26" s="14">
        <f t="shared" ref="F26:H26" si="0">F24/F25</f>
        <v>1</v>
      </c>
      <c r="G26" s="14">
        <f t="shared" si="0"/>
        <v>0.70746268656716416</v>
      </c>
      <c r="H26" s="14">
        <f t="shared" si="0"/>
        <v>1</v>
      </c>
      <c r="I26" s="14">
        <f>(I24/I25)</f>
        <v>0.23402985074626867</v>
      </c>
      <c r="J26" s="14">
        <v>1</v>
      </c>
      <c r="K26" s="14"/>
      <c r="L26" s="14">
        <v>1</v>
      </c>
      <c r="M26" s="14"/>
      <c r="N26" s="10"/>
    </row>
  </sheetData>
  <mergeCells count="31">
    <mergeCell ref="B6:N6"/>
    <mergeCell ref="A1:N1"/>
    <mergeCell ref="B2:L2"/>
    <mergeCell ref="B3:L3"/>
    <mergeCell ref="B4:N4"/>
    <mergeCell ref="B5:N5"/>
    <mergeCell ref="M2:N2"/>
    <mergeCell ref="M3:N3"/>
    <mergeCell ref="B18:N18"/>
    <mergeCell ref="B7:N7"/>
    <mergeCell ref="A8:N8"/>
    <mergeCell ref="A9:N9"/>
    <mergeCell ref="B10:N10"/>
    <mergeCell ref="B11:N11"/>
    <mergeCell ref="B12:N12"/>
    <mergeCell ref="B13:N13"/>
    <mergeCell ref="B14:N14"/>
    <mergeCell ref="B15:N15"/>
    <mergeCell ref="B16:N16"/>
    <mergeCell ref="B17:N17"/>
    <mergeCell ref="B26:C26"/>
    <mergeCell ref="D19:N19"/>
    <mergeCell ref="A20:N20"/>
    <mergeCell ref="A21:N21"/>
    <mergeCell ref="A22:A23"/>
    <mergeCell ref="B22:B23"/>
    <mergeCell ref="C22:C23"/>
    <mergeCell ref="D22:K22"/>
    <mergeCell ref="L22:L23"/>
    <mergeCell ref="N22:N23"/>
    <mergeCell ref="M22:M23"/>
  </mergeCells>
  <pageMargins left="0.25" right="0.25" top="0.75" bottom="0.75" header="0.3" footer="0.3"/>
  <pageSetup scale="7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33"/>
  </sheetPr>
  <dimension ref="A1:N26"/>
  <sheetViews>
    <sheetView zoomScale="80" zoomScaleNormal="80" workbookViewId="0">
      <selection activeCell="A2" sqref="A2:N7"/>
    </sheetView>
  </sheetViews>
  <sheetFormatPr baseColWidth="10" defaultColWidth="21.109375" defaultRowHeight="42" customHeight="1" x14ac:dyDescent="0.3"/>
  <cols>
    <col min="1" max="1" width="29.5546875" style="3" customWidth="1"/>
    <col min="2" max="3" width="19.109375" style="3" customWidth="1"/>
    <col min="4" max="4" width="10.88671875" style="3" customWidth="1"/>
    <col min="5" max="5" width="10.33203125" style="3" customWidth="1"/>
    <col min="6" max="6" width="10.44140625" style="3" customWidth="1"/>
    <col min="7" max="7" width="10.109375" style="3" customWidth="1"/>
    <col min="8" max="8" width="10.33203125" style="3" customWidth="1"/>
    <col min="9" max="9" width="10.6640625" style="3" customWidth="1"/>
    <col min="10" max="10" width="10.109375" style="3" customWidth="1"/>
    <col min="11" max="11" width="10.6640625" style="3" customWidth="1"/>
    <col min="12" max="12" width="10.88671875" style="3" customWidth="1"/>
    <col min="13" max="13" width="10.44140625" style="3" customWidth="1"/>
    <col min="14" max="14" width="24.5546875" style="3" customWidth="1"/>
    <col min="15" max="16384" width="21.109375" style="3"/>
  </cols>
  <sheetData>
    <row r="1" spans="1:14" ht="18" customHeight="1" x14ac:dyDescent="0.3">
      <c r="A1" s="78" t="s">
        <v>22</v>
      </c>
      <c r="B1" s="78"/>
      <c r="C1" s="78"/>
      <c r="D1" s="78"/>
      <c r="E1" s="78"/>
      <c r="F1" s="78"/>
      <c r="G1" s="78"/>
      <c r="H1" s="78"/>
      <c r="I1" s="78"/>
      <c r="J1" s="78"/>
      <c r="K1" s="78"/>
      <c r="L1" s="78"/>
      <c r="M1" s="78"/>
      <c r="N1" s="78"/>
    </row>
    <row r="2" spans="1:14" s="4" customFormat="1" ht="18" customHeight="1" x14ac:dyDescent="0.3">
      <c r="A2" s="49" t="s">
        <v>11</v>
      </c>
      <c r="B2" s="65" t="s">
        <v>12</v>
      </c>
      <c r="C2" s="65"/>
      <c r="D2" s="65"/>
      <c r="E2" s="65"/>
      <c r="F2" s="65"/>
      <c r="G2" s="65"/>
      <c r="H2" s="65"/>
      <c r="I2" s="65"/>
      <c r="J2" s="65"/>
      <c r="K2" s="65"/>
      <c r="L2" s="65"/>
      <c r="M2" s="85" t="s">
        <v>13</v>
      </c>
      <c r="N2" s="86"/>
    </row>
    <row r="3" spans="1:14" ht="18" customHeight="1" x14ac:dyDescent="0.3">
      <c r="A3" s="45" t="s">
        <v>275</v>
      </c>
      <c r="B3" s="81" t="s">
        <v>273</v>
      </c>
      <c r="C3" s="81"/>
      <c r="D3" s="81"/>
      <c r="E3" s="81"/>
      <c r="F3" s="81"/>
      <c r="G3" s="81"/>
      <c r="H3" s="81"/>
      <c r="I3" s="81"/>
      <c r="J3" s="81"/>
      <c r="K3" s="81"/>
      <c r="L3" s="81"/>
      <c r="M3" s="87">
        <v>2025</v>
      </c>
      <c r="N3" s="88"/>
    </row>
    <row r="4" spans="1:14" ht="18" customHeight="1" x14ac:dyDescent="0.3">
      <c r="A4" s="11" t="s">
        <v>52</v>
      </c>
      <c r="B4" s="82" t="s">
        <v>53</v>
      </c>
      <c r="C4" s="83"/>
      <c r="D4" s="83"/>
      <c r="E4" s="83"/>
      <c r="F4" s="83"/>
      <c r="G4" s="83"/>
      <c r="H4" s="83"/>
      <c r="I4" s="83"/>
      <c r="J4" s="83"/>
      <c r="K4" s="83"/>
      <c r="L4" s="83"/>
      <c r="M4" s="83"/>
      <c r="N4" s="84"/>
    </row>
    <row r="5" spans="1:14" ht="18" customHeight="1" x14ac:dyDescent="0.3">
      <c r="A5" s="45" t="s">
        <v>274</v>
      </c>
      <c r="B5" s="74" t="s">
        <v>272</v>
      </c>
      <c r="C5" s="75"/>
      <c r="D5" s="75"/>
      <c r="E5" s="75"/>
      <c r="F5" s="75"/>
      <c r="G5" s="75"/>
      <c r="H5" s="75"/>
      <c r="I5" s="75"/>
      <c r="J5" s="75"/>
      <c r="K5" s="75"/>
      <c r="L5" s="75"/>
      <c r="M5" s="75"/>
      <c r="N5" s="76"/>
    </row>
    <row r="6" spans="1:14" s="4" customFormat="1" ht="18" customHeight="1" x14ac:dyDescent="0.3">
      <c r="A6" s="48" t="s">
        <v>14</v>
      </c>
      <c r="B6" s="80" t="s">
        <v>15</v>
      </c>
      <c r="C6" s="80"/>
      <c r="D6" s="80"/>
      <c r="E6" s="80"/>
      <c r="F6" s="80"/>
      <c r="G6" s="80"/>
      <c r="H6" s="80"/>
      <c r="I6" s="80"/>
      <c r="J6" s="80"/>
      <c r="K6" s="80"/>
      <c r="L6" s="80"/>
      <c r="M6" s="80"/>
      <c r="N6" s="80"/>
    </row>
    <row r="7" spans="1:14" ht="18" customHeight="1" x14ac:dyDescent="0.3">
      <c r="A7" s="50" t="s">
        <v>271</v>
      </c>
      <c r="B7" s="74" t="s">
        <v>66</v>
      </c>
      <c r="C7" s="75"/>
      <c r="D7" s="75"/>
      <c r="E7" s="75"/>
      <c r="F7" s="75"/>
      <c r="G7" s="75"/>
      <c r="H7" s="75"/>
      <c r="I7" s="75"/>
      <c r="J7" s="75"/>
      <c r="K7" s="75"/>
      <c r="L7" s="75"/>
      <c r="M7" s="75"/>
      <c r="N7" s="76"/>
    </row>
    <row r="8" spans="1:14" ht="18" customHeight="1" x14ac:dyDescent="0.3">
      <c r="A8" s="77"/>
      <c r="B8" s="77"/>
      <c r="C8" s="77"/>
      <c r="D8" s="77"/>
      <c r="E8" s="77"/>
      <c r="F8" s="77"/>
      <c r="G8" s="77"/>
      <c r="H8" s="77"/>
      <c r="I8" s="77"/>
      <c r="J8" s="77"/>
      <c r="K8" s="77"/>
      <c r="L8" s="77"/>
      <c r="M8" s="77"/>
      <c r="N8" s="77"/>
    </row>
    <row r="9" spans="1:14" s="5" customFormat="1" ht="18" customHeight="1" x14ac:dyDescent="0.3">
      <c r="A9" s="78" t="s">
        <v>23</v>
      </c>
      <c r="B9" s="78"/>
      <c r="C9" s="78"/>
      <c r="D9" s="78"/>
      <c r="E9" s="78"/>
      <c r="F9" s="78"/>
      <c r="G9" s="78"/>
      <c r="H9" s="78"/>
      <c r="I9" s="78"/>
      <c r="J9" s="78"/>
      <c r="K9" s="78"/>
      <c r="L9" s="78"/>
      <c r="M9" s="78"/>
      <c r="N9" s="78"/>
    </row>
    <row r="10" spans="1:14" s="5" customFormat="1" ht="18" customHeight="1" x14ac:dyDescent="0.3">
      <c r="A10" s="13" t="s">
        <v>24</v>
      </c>
      <c r="B10" s="79" t="s">
        <v>25</v>
      </c>
      <c r="C10" s="79"/>
      <c r="D10" s="79"/>
      <c r="E10" s="79"/>
      <c r="F10" s="79"/>
      <c r="G10" s="79"/>
      <c r="H10" s="79"/>
      <c r="I10" s="79"/>
      <c r="J10" s="79"/>
      <c r="K10" s="79"/>
      <c r="L10" s="79"/>
      <c r="M10" s="79"/>
      <c r="N10" s="79"/>
    </row>
    <row r="11" spans="1:14" s="5" customFormat="1" ht="18" customHeight="1" x14ac:dyDescent="0.3">
      <c r="A11" s="13" t="s">
        <v>26</v>
      </c>
      <c r="B11" s="66" t="s">
        <v>92</v>
      </c>
      <c r="C11" s="66"/>
      <c r="D11" s="66"/>
      <c r="E11" s="66"/>
      <c r="F11" s="66"/>
      <c r="G11" s="66"/>
      <c r="H11" s="66"/>
      <c r="I11" s="66"/>
      <c r="J11" s="66"/>
      <c r="K11" s="66"/>
      <c r="L11" s="66"/>
      <c r="M11" s="66"/>
      <c r="N11" s="66"/>
    </row>
    <row r="12" spans="1:14" s="5" customFormat="1" ht="18" customHeight="1" x14ac:dyDescent="0.3">
      <c r="A12" s="13" t="s">
        <v>27</v>
      </c>
      <c r="B12" s="79" t="s">
        <v>93</v>
      </c>
      <c r="C12" s="79"/>
      <c r="D12" s="79"/>
      <c r="E12" s="79"/>
      <c r="F12" s="79"/>
      <c r="G12" s="79"/>
      <c r="H12" s="79"/>
      <c r="I12" s="79"/>
      <c r="J12" s="79"/>
      <c r="K12" s="79"/>
      <c r="L12" s="79"/>
      <c r="M12" s="79"/>
      <c r="N12" s="79"/>
    </row>
    <row r="13" spans="1:14" s="5" customFormat="1" ht="18" customHeight="1" x14ac:dyDescent="0.3">
      <c r="A13" s="13" t="s">
        <v>28</v>
      </c>
      <c r="B13" s="66" t="s">
        <v>94</v>
      </c>
      <c r="C13" s="66"/>
      <c r="D13" s="66"/>
      <c r="E13" s="66"/>
      <c r="F13" s="66"/>
      <c r="G13" s="66"/>
      <c r="H13" s="66"/>
      <c r="I13" s="66"/>
      <c r="J13" s="66"/>
      <c r="K13" s="66"/>
      <c r="L13" s="66"/>
      <c r="M13" s="66"/>
      <c r="N13" s="66"/>
    </row>
    <row r="14" spans="1:14" s="5" customFormat="1" ht="18" customHeight="1" x14ac:dyDescent="0.3">
      <c r="A14" s="13" t="s">
        <v>29</v>
      </c>
      <c r="B14" s="79" t="s">
        <v>30</v>
      </c>
      <c r="C14" s="79"/>
      <c r="D14" s="79"/>
      <c r="E14" s="79"/>
      <c r="F14" s="79"/>
      <c r="G14" s="79"/>
      <c r="H14" s="79"/>
      <c r="I14" s="79"/>
      <c r="J14" s="79"/>
      <c r="K14" s="79"/>
      <c r="L14" s="79"/>
      <c r="M14" s="79"/>
      <c r="N14" s="79"/>
    </row>
    <row r="15" spans="1:14" s="5" customFormat="1" ht="18" customHeight="1" x14ac:dyDescent="0.3">
      <c r="A15" s="13" t="s">
        <v>31</v>
      </c>
      <c r="B15" s="79" t="s">
        <v>63</v>
      </c>
      <c r="C15" s="79"/>
      <c r="D15" s="79"/>
      <c r="E15" s="79"/>
      <c r="F15" s="79"/>
      <c r="G15" s="79"/>
      <c r="H15" s="79"/>
      <c r="I15" s="79"/>
      <c r="J15" s="79"/>
      <c r="K15" s="79"/>
      <c r="L15" s="79"/>
      <c r="M15" s="79"/>
      <c r="N15" s="79"/>
    </row>
    <row r="16" spans="1:14" s="5" customFormat="1" ht="18" customHeight="1" x14ac:dyDescent="0.3">
      <c r="A16" s="13" t="s">
        <v>32</v>
      </c>
      <c r="B16" s="66" t="s">
        <v>95</v>
      </c>
      <c r="C16" s="66"/>
      <c r="D16" s="66"/>
      <c r="E16" s="66"/>
      <c r="F16" s="66"/>
      <c r="G16" s="66"/>
      <c r="H16" s="66"/>
      <c r="I16" s="66"/>
      <c r="J16" s="66"/>
      <c r="K16" s="66"/>
      <c r="L16" s="66"/>
      <c r="M16" s="66"/>
      <c r="N16" s="66"/>
    </row>
    <row r="17" spans="1:14" s="5" customFormat="1" ht="18" customHeight="1" x14ac:dyDescent="0.3">
      <c r="A17" s="13" t="s">
        <v>33</v>
      </c>
      <c r="B17" s="66" t="s">
        <v>34</v>
      </c>
      <c r="C17" s="66"/>
      <c r="D17" s="66"/>
      <c r="E17" s="66"/>
      <c r="F17" s="66"/>
      <c r="G17" s="66"/>
      <c r="H17" s="66"/>
      <c r="I17" s="66"/>
      <c r="J17" s="66"/>
      <c r="K17" s="66"/>
      <c r="L17" s="66"/>
      <c r="M17" s="66"/>
      <c r="N17" s="66"/>
    </row>
    <row r="18" spans="1:14" s="5" customFormat="1" ht="18" customHeight="1" x14ac:dyDescent="0.3">
      <c r="A18" s="13" t="s">
        <v>35</v>
      </c>
      <c r="B18" s="66" t="s">
        <v>70</v>
      </c>
      <c r="C18" s="66"/>
      <c r="D18" s="66"/>
      <c r="E18" s="66"/>
      <c r="F18" s="66"/>
      <c r="G18" s="66"/>
      <c r="H18" s="66"/>
      <c r="I18" s="66"/>
      <c r="J18" s="66"/>
      <c r="K18" s="66"/>
      <c r="L18" s="66"/>
      <c r="M18" s="66"/>
      <c r="N18" s="66"/>
    </row>
    <row r="19" spans="1:14" s="5" customFormat="1" ht="42" customHeight="1" x14ac:dyDescent="0.3">
      <c r="A19" s="13" t="s">
        <v>36</v>
      </c>
      <c r="B19" s="6" t="s">
        <v>61</v>
      </c>
      <c r="C19" s="13" t="s">
        <v>37</v>
      </c>
      <c r="D19" s="66" t="s">
        <v>96</v>
      </c>
      <c r="E19" s="66"/>
      <c r="F19" s="66"/>
      <c r="G19" s="66"/>
      <c r="H19" s="66"/>
      <c r="I19" s="66"/>
      <c r="J19" s="66"/>
      <c r="K19" s="66"/>
      <c r="L19" s="66"/>
      <c r="M19" s="66"/>
      <c r="N19" s="66"/>
    </row>
    <row r="20" spans="1:14" s="5" customFormat="1" ht="42" customHeight="1" x14ac:dyDescent="0.3">
      <c r="A20" s="67"/>
      <c r="B20" s="67"/>
      <c r="C20" s="67"/>
      <c r="D20" s="67"/>
      <c r="E20" s="67"/>
      <c r="F20" s="67"/>
      <c r="G20" s="67"/>
      <c r="H20" s="67"/>
      <c r="I20" s="67"/>
      <c r="J20" s="67"/>
      <c r="K20" s="67"/>
      <c r="L20" s="67"/>
      <c r="M20" s="67"/>
      <c r="N20" s="67"/>
    </row>
    <row r="21" spans="1:14" ht="27" customHeight="1" x14ac:dyDescent="0.3">
      <c r="A21" s="65" t="s">
        <v>38</v>
      </c>
      <c r="B21" s="65"/>
      <c r="C21" s="65"/>
      <c r="D21" s="65"/>
      <c r="E21" s="65"/>
      <c r="F21" s="65"/>
      <c r="G21" s="65"/>
      <c r="H21" s="65"/>
      <c r="I21" s="65"/>
      <c r="J21" s="65"/>
      <c r="K21" s="65"/>
      <c r="L21" s="65"/>
      <c r="M21" s="65"/>
      <c r="N21" s="65"/>
    </row>
    <row r="22" spans="1:14" s="16" customFormat="1" ht="33" customHeight="1" x14ac:dyDescent="0.3">
      <c r="A22" s="68" t="s">
        <v>39</v>
      </c>
      <c r="B22" s="68" t="s">
        <v>40</v>
      </c>
      <c r="C22" s="68" t="s">
        <v>41</v>
      </c>
      <c r="D22" s="89" t="s">
        <v>42</v>
      </c>
      <c r="E22" s="89"/>
      <c r="F22" s="89"/>
      <c r="G22" s="89"/>
      <c r="H22" s="89"/>
      <c r="I22" s="89"/>
      <c r="J22" s="89"/>
      <c r="K22" s="89"/>
      <c r="L22" s="68" t="s">
        <v>43</v>
      </c>
      <c r="M22" s="90" t="s">
        <v>62</v>
      </c>
      <c r="N22" s="68" t="s">
        <v>44</v>
      </c>
    </row>
    <row r="23" spans="1:14" s="16" customFormat="1" ht="42" customHeight="1" x14ac:dyDescent="0.3">
      <c r="A23" s="68"/>
      <c r="B23" s="68"/>
      <c r="C23" s="68"/>
      <c r="D23" s="15" t="s">
        <v>45</v>
      </c>
      <c r="E23" s="15" t="s">
        <v>62</v>
      </c>
      <c r="F23" s="15" t="s">
        <v>46</v>
      </c>
      <c r="G23" s="15" t="s">
        <v>62</v>
      </c>
      <c r="H23" s="15" t="s">
        <v>47</v>
      </c>
      <c r="I23" s="15" t="s">
        <v>62</v>
      </c>
      <c r="J23" s="15" t="s">
        <v>48</v>
      </c>
      <c r="K23" s="15" t="s">
        <v>62</v>
      </c>
      <c r="L23" s="68"/>
      <c r="M23" s="91"/>
      <c r="N23" s="68"/>
    </row>
    <row r="24" spans="1:14" s="5" customFormat="1" ht="46.5" customHeight="1" x14ac:dyDescent="0.3">
      <c r="A24" s="9" t="s">
        <v>97</v>
      </c>
      <c r="B24" s="7" t="s">
        <v>99</v>
      </c>
      <c r="C24" s="7" t="s">
        <v>50</v>
      </c>
      <c r="D24" s="8">
        <v>1</v>
      </c>
      <c r="E24" s="8">
        <v>0</v>
      </c>
      <c r="F24" s="8">
        <v>3</v>
      </c>
      <c r="G24" s="8">
        <v>6</v>
      </c>
      <c r="H24" s="8">
        <v>1</v>
      </c>
      <c r="I24" s="8">
        <v>7</v>
      </c>
      <c r="J24" s="8">
        <v>40</v>
      </c>
      <c r="K24" s="8"/>
      <c r="L24" s="8">
        <f>SUM(D24+F24+H24+J24)</f>
        <v>45</v>
      </c>
      <c r="M24" s="8"/>
      <c r="N24" s="7"/>
    </row>
    <row r="25" spans="1:14" s="5" customFormat="1" ht="65.25" customHeight="1" x14ac:dyDescent="0.3">
      <c r="A25" s="9" t="s">
        <v>98</v>
      </c>
      <c r="B25" s="7" t="s">
        <v>99</v>
      </c>
      <c r="C25" s="7" t="s">
        <v>50</v>
      </c>
      <c r="D25" s="8">
        <v>1</v>
      </c>
      <c r="E25" s="8">
        <v>1</v>
      </c>
      <c r="F25" s="8">
        <v>3</v>
      </c>
      <c r="G25" s="8">
        <v>3</v>
      </c>
      <c r="H25" s="8">
        <v>1</v>
      </c>
      <c r="I25" s="8">
        <v>1</v>
      </c>
      <c r="J25" s="8">
        <v>40</v>
      </c>
      <c r="K25" s="8"/>
      <c r="L25" s="8">
        <f>SUM(D25+F25+H25+J25)</f>
        <v>45</v>
      </c>
      <c r="M25" s="8"/>
      <c r="N25" s="7"/>
    </row>
    <row r="26" spans="1:14" ht="42" customHeight="1" x14ac:dyDescent="0.3">
      <c r="A26" s="10" t="s">
        <v>51</v>
      </c>
      <c r="B26" s="65" t="s">
        <v>57</v>
      </c>
      <c r="C26" s="65"/>
      <c r="D26" s="14">
        <f>D24/D25</f>
        <v>1</v>
      </c>
      <c r="E26" s="14">
        <f>(E24/E25)</f>
        <v>0</v>
      </c>
      <c r="F26" s="14">
        <f t="shared" ref="F26:H26" si="0">F24/F25</f>
        <v>1</v>
      </c>
      <c r="G26" s="14">
        <f t="shared" si="0"/>
        <v>2</v>
      </c>
      <c r="H26" s="14">
        <f t="shared" si="0"/>
        <v>1</v>
      </c>
      <c r="I26" s="14">
        <f>(I24/I25)</f>
        <v>7</v>
      </c>
      <c r="J26" s="14">
        <f t="shared" ref="J26:L26" si="1">J24/J25</f>
        <v>1</v>
      </c>
      <c r="K26" s="14"/>
      <c r="L26" s="14">
        <f t="shared" si="1"/>
        <v>1</v>
      </c>
      <c r="M26" s="14"/>
      <c r="N26" s="10"/>
    </row>
  </sheetData>
  <mergeCells count="31">
    <mergeCell ref="B6:N6"/>
    <mergeCell ref="A1:N1"/>
    <mergeCell ref="B2:L2"/>
    <mergeCell ref="B3:L3"/>
    <mergeCell ref="B4:N4"/>
    <mergeCell ref="B5:N5"/>
    <mergeCell ref="M2:N2"/>
    <mergeCell ref="M3:N3"/>
    <mergeCell ref="B18:N18"/>
    <mergeCell ref="B7:N7"/>
    <mergeCell ref="A8:N8"/>
    <mergeCell ref="A9:N9"/>
    <mergeCell ref="B10:N10"/>
    <mergeCell ref="B11:N11"/>
    <mergeCell ref="B12:N12"/>
    <mergeCell ref="B13:N13"/>
    <mergeCell ref="B14:N14"/>
    <mergeCell ref="B15:N15"/>
    <mergeCell ref="B16:N16"/>
    <mergeCell ref="B17:N17"/>
    <mergeCell ref="B26:C26"/>
    <mergeCell ref="D19:N19"/>
    <mergeCell ref="A20:N20"/>
    <mergeCell ref="A21:N21"/>
    <mergeCell ref="A22:A23"/>
    <mergeCell ref="B22:B23"/>
    <mergeCell ref="C22:C23"/>
    <mergeCell ref="D22:K22"/>
    <mergeCell ref="L22:L23"/>
    <mergeCell ref="N22:N23"/>
    <mergeCell ref="M22:M23"/>
  </mergeCells>
  <pageMargins left="0.25" right="0.25" top="0.75" bottom="0.75" header="0.3" footer="0.3"/>
  <pageSetup scale="5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33"/>
  </sheetPr>
  <dimension ref="A1:N26"/>
  <sheetViews>
    <sheetView zoomScale="80" zoomScaleNormal="80" workbookViewId="0">
      <selection activeCell="A2" sqref="A2:N7"/>
    </sheetView>
  </sheetViews>
  <sheetFormatPr baseColWidth="10" defaultColWidth="21.109375" defaultRowHeight="42" customHeight="1" x14ac:dyDescent="0.3"/>
  <cols>
    <col min="1" max="1" width="24.44140625" style="3" customWidth="1"/>
    <col min="2" max="2" width="18.6640625" style="3" customWidth="1"/>
    <col min="3" max="3" width="17.6640625" style="3" customWidth="1"/>
    <col min="4" max="4" width="9.88671875" style="3" customWidth="1"/>
    <col min="5" max="5" width="10.44140625" style="3" customWidth="1"/>
    <col min="6" max="6" width="10" style="3" customWidth="1"/>
    <col min="7" max="7" width="10.109375" style="3" customWidth="1"/>
    <col min="8" max="8" width="10" style="3" customWidth="1"/>
    <col min="9" max="9" width="10.6640625" style="3" customWidth="1"/>
    <col min="10" max="10" width="10.44140625" style="3" customWidth="1"/>
    <col min="11" max="11" width="10.5546875" style="3" customWidth="1"/>
    <col min="12" max="12" width="9.109375" style="3" customWidth="1"/>
    <col min="13" max="13" width="9.6640625" style="3" customWidth="1"/>
    <col min="14" max="16384" width="21.109375" style="3"/>
  </cols>
  <sheetData>
    <row r="1" spans="1:14" ht="18" customHeight="1" x14ac:dyDescent="0.3">
      <c r="A1" s="78" t="s">
        <v>22</v>
      </c>
      <c r="B1" s="78"/>
      <c r="C1" s="78"/>
      <c r="D1" s="78"/>
      <c r="E1" s="78"/>
      <c r="F1" s="78"/>
      <c r="G1" s="78"/>
      <c r="H1" s="78"/>
      <c r="I1" s="78"/>
      <c r="J1" s="78"/>
      <c r="K1" s="78"/>
      <c r="L1" s="78"/>
      <c r="M1" s="78"/>
      <c r="N1" s="78"/>
    </row>
    <row r="2" spans="1:14" s="4" customFormat="1" ht="18" customHeight="1" x14ac:dyDescent="0.3">
      <c r="A2" s="49" t="s">
        <v>11</v>
      </c>
      <c r="B2" s="65" t="s">
        <v>12</v>
      </c>
      <c r="C2" s="65"/>
      <c r="D2" s="65"/>
      <c r="E2" s="65"/>
      <c r="F2" s="65"/>
      <c r="G2" s="65"/>
      <c r="H2" s="65"/>
      <c r="I2" s="65"/>
      <c r="J2" s="65"/>
      <c r="K2" s="65"/>
      <c r="L2" s="65"/>
      <c r="M2" s="85" t="s">
        <v>13</v>
      </c>
      <c r="N2" s="86"/>
    </row>
    <row r="3" spans="1:14" ht="18" customHeight="1" x14ac:dyDescent="0.3">
      <c r="A3" s="45" t="s">
        <v>275</v>
      </c>
      <c r="B3" s="81" t="s">
        <v>273</v>
      </c>
      <c r="C3" s="81"/>
      <c r="D3" s="81"/>
      <c r="E3" s="81"/>
      <c r="F3" s="81"/>
      <c r="G3" s="81"/>
      <c r="H3" s="81"/>
      <c r="I3" s="81"/>
      <c r="J3" s="81"/>
      <c r="K3" s="81"/>
      <c r="L3" s="81"/>
      <c r="M3" s="87">
        <v>2025</v>
      </c>
      <c r="N3" s="88"/>
    </row>
    <row r="4" spans="1:14" ht="27.6" customHeight="1" x14ac:dyDescent="0.3">
      <c r="A4" s="11" t="s">
        <v>52</v>
      </c>
      <c r="B4" s="82" t="s">
        <v>53</v>
      </c>
      <c r="C4" s="83"/>
      <c r="D4" s="83"/>
      <c r="E4" s="83"/>
      <c r="F4" s="83"/>
      <c r="G4" s="83"/>
      <c r="H4" s="83"/>
      <c r="I4" s="83"/>
      <c r="J4" s="83"/>
      <c r="K4" s="83"/>
      <c r="L4" s="83"/>
      <c r="M4" s="83"/>
      <c r="N4" s="84"/>
    </row>
    <row r="5" spans="1:14" ht="18" customHeight="1" x14ac:dyDescent="0.3">
      <c r="A5" s="45" t="s">
        <v>274</v>
      </c>
      <c r="B5" s="74" t="s">
        <v>272</v>
      </c>
      <c r="C5" s="75"/>
      <c r="D5" s="75"/>
      <c r="E5" s="75"/>
      <c r="F5" s="75"/>
      <c r="G5" s="75"/>
      <c r="H5" s="75"/>
      <c r="I5" s="75"/>
      <c r="J5" s="75"/>
      <c r="K5" s="75"/>
      <c r="L5" s="75"/>
      <c r="M5" s="75"/>
      <c r="N5" s="76"/>
    </row>
    <row r="6" spans="1:14" s="4" customFormat="1" ht="18" customHeight="1" x14ac:dyDescent="0.3">
      <c r="A6" s="48" t="s">
        <v>14</v>
      </c>
      <c r="B6" s="80" t="s">
        <v>15</v>
      </c>
      <c r="C6" s="80"/>
      <c r="D6" s="80"/>
      <c r="E6" s="80"/>
      <c r="F6" s="80"/>
      <c r="G6" s="80"/>
      <c r="H6" s="80"/>
      <c r="I6" s="80"/>
      <c r="J6" s="80"/>
      <c r="K6" s="80"/>
      <c r="L6" s="80"/>
      <c r="M6" s="80"/>
      <c r="N6" s="80"/>
    </row>
    <row r="7" spans="1:14" ht="18" customHeight="1" x14ac:dyDescent="0.3">
      <c r="A7" s="50" t="s">
        <v>271</v>
      </c>
      <c r="B7" s="74" t="s">
        <v>66</v>
      </c>
      <c r="C7" s="75"/>
      <c r="D7" s="75"/>
      <c r="E7" s="75"/>
      <c r="F7" s="75"/>
      <c r="G7" s="75"/>
      <c r="H7" s="75"/>
      <c r="I7" s="75"/>
      <c r="J7" s="75"/>
      <c r="K7" s="75"/>
      <c r="L7" s="75"/>
      <c r="M7" s="75"/>
      <c r="N7" s="76"/>
    </row>
    <row r="8" spans="1:14" ht="17.25" customHeight="1" x14ac:dyDescent="0.3">
      <c r="A8" s="77"/>
      <c r="B8" s="77"/>
      <c r="C8" s="77"/>
      <c r="D8" s="77"/>
      <c r="E8" s="77"/>
      <c r="F8" s="77"/>
      <c r="G8" s="77"/>
      <c r="H8" s="77"/>
      <c r="I8" s="77"/>
      <c r="J8" s="77"/>
      <c r="K8" s="77"/>
      <c r="L8" s="77"/>
      <c r="M8" s="77"/>
      <c r="N8" s="77"/>
    </row>
    <row r="9" spans="1:14" s="5" customFormat="1" ht="16.5" customHeight="1" x14ac:dyDescent="0.3">
      <c r="A9" s="78" t="s">
        <v>23</v>
      </c>
      <c r="B9" s="78"/>
      <c r="C9" s="78"/>
      <c r="D9" s="78"/>
      <c r="E9" s="78"/>
      <c r="F9" s="78"/>
      <c r="G9" s="78"/>
      <c r="H9" s="78"/>
      <c r="I9" s="78"/>
      <c r="J9" s="78"/>
      <c r="K9" s="78"/>
      <c r="L9" s="78"/>
      <c r="M9" s="78"/>
      <c r="N9" s="78"/>
    </row>
    <row r="10" spans="1:14" s="5" customFormat="1" ht="20.100000000000001" customHeight="1" x14ac:dyDescent="0.3">
      <c r="A10" s="13" t="s">
        <v>24</v>
      </c>
      <c r="B10" s="79" t="s">
        <v>25</v>
      </c>
      <c r="C10" s="79"/>
      <c r="D10" s="79"/>
      <c r="E10" s="79"/>
      <c r="F10" s="79"/>
      <c r="G10" s="79"/>
      <c r="H10" s="79"/>
      <c r="I10" s="79"/>
      <c r="J10" s="79"/>
      <c r="K10" s="79"/>
      <c r="L10" s="79"/>
      <c r="M10" s="79"/>
      <c r="N10" s="79"/>
    </row>
    <row r="11" spans="1:14" s="5" customFormat="1" ht="20.100000000000001" customHeight="1" x14ac:dyDescent="0.3">
      <c r="A11" s="13" t="s">
        <v>26</v>
      </c>
      <c r="B11" s="66" t="s">
        <v>100</v>
      </c>
      <c r="C11" s="66"/>
      <c r="D11" s="66"/>
      <c r="E11" s="66"/>
      <c r="F11" s="66"/>
      <c r="G11" s="66"/>
      <c r="H11" s="66"/>
      <c r="I11" s="66"/>
      <c r="J11" s="66"/>
      <c r="K11" s="66"/>
      <c r="L11" s="66"/>
      <c r="M11" s="66"/>
      <c r="N11" s="66"/>
    </row>
    <row r="12" spans="1:14" s="5" customFormat="1" ht="33" customHeight="1" x14ac:dyDescent="0.3">
      <c r="A12" s="13" t="s">
        <v>27</v>
      </c>
      <c r="B12" s="79" t="s">
        <v>101</v>
      </c>
      <c r="C12" s="79"/>
      <c r="D12" s="79"/>
      <c r="E12" s="79"/>
      <c r="F12" s="79"/>
      <c r="G12" s="79"/>
      <c r="H12" s="79"/>
      <c r="I12" s="79"/>
      <c r="J12" s="79"/>
      <c r="K12" s="79"/>
      <c r="L12" s="79"/>
      <c r="M12" s="79"/>
      <c r="N12" s="79"/>
    </row>
    <row r="13" spans="1:14" s="5" customFormat="1" ht="57" customHeight="1" x14ac:dyDescent="0.3">
      <c r="A13" s="13" t="s">
        <v>28</v>
      </c>
      <c r="B13" s="66" t="s">
        <v>102</v>
      </c>
      <c r="C13" s="66"/>
      <c r="D13" s="66"/>
      <c r="E13" s="66"/>
      <c r="F13" s="66"/>
      <c r="G13" s="66"/>
      <c r="H13" s="66"/>
      <c r="I13" s="66"/>
      <c r="J13" s="66"/>
      <c r="K13" s="66"/>
      <c r="L13" s="66"/>
      <c r="M13" s="66"/>
      <c r="N13" s="66"/>
    </row>
    <row r="14" spans="1:14" s="5" customFormat="1" ht="20.100000000000001" customHeight="1" x14ac:dyDescent="0.3">
      <c r="A14" s="13" t="s">
        <v>29</v>
      </c>
      <c r="B14" s="79" t="s">
        <v>30</v>
      </c>
      <c r="C14" s="79"/>
      <c r="D14" s="79"/>
      <c r="E14" s="79"/>
      <c r="F14" s="79"/>
      <c r="G14" s="79"/>
      <c r="H14" s="79"/>
      <c r="I14" s="79"/>
      <c r="J14" s="79"/>
      <c r="K14" s="79"/>
      <c r="L14" s="79"/>
      <c r="M14" s="79"/>
      <c r="N14" s="79"/>
    </row>
    <row r="15" spans="1:14" s="5" customFormat="1" ht="20.100000000000001" customHeight="1" x14ac:dyDescent="0.3">
      <c r="A15" s="13" t="s">
        <v>31</v>
      </c>
      <c r="B15" s="79" t="s">
        <v>65</v>
      </c>
      <c r="C15" s="79"/>
      <c r="D15" s="79"/>
      <c r="E15" s="79"/>
      <c r="F15" s="79"/>
      <c r="G15" s="79"/>
      <c r="H15" s="79"/>
      <c r="I15" s="79"/>
      <c r="J15" s="79"/>
      <c r="K15" s="79"/>
      <c r="L15" s="79"/>
      <c r="M15" s="79"/>
      <c r="N15" s="79"/>
    </row>
    <row r="16" spans="1:14" s="5" customFormat="1" ht="20.100000000000001" customHeight="1" x14ac:dyDescent="0.3">
      <c r="A16" s="13" t="s">
        <v>32</v>
      </c>
      <c r="B16" s="66" t="s">
        <v>103</v>
      </c>
      <c r="C16" s="66"/>
      <c r="D16" s="66"/>
      <c r="E16" s="66"/>
      <c r="F16" s="66"/>
      <c r="G16" s="66"/>
      <c r="H16" s="66"/>
      <c r="I16" s="66"/>
      <c r="J16" s="66"/>
      <c r="K16" s="66"/>
      <c r="L16" s="66"/>
      <c r="M16" s="66"/>
      <c r="N16" s="66"/>
    </row>
    <row r="17" spans="1:14" s="5" customFormat="1" ht="20.100000000000001" customHeight="1" x14ac:dyDescent="0.3">
      <c r="A17" s="13" t="s">
        <v>33</v>
      </c>
      <c r="B17" s="66" t="s">
        <v>34</v>
      </c>
      <c r="C17" s="66"/>
      <c r="D17" s="66"/>
      <c r="E17" s="66"/>
      <c r="F17" s="66"/>
      <c r="G17" s="66"/>
      <c r="H17" s="66"/>
      <c r="I17" s="66"/>
      <c r="J17" s="66"/>
      <c r="K17" s="66"/>
      <c r="L17" s="66"/>
      <c r="M17" s="66"/>
      <c r="N17" s="66"/>
    </row>
    <row r="18" spans="1:14" s="5" customFormat="1" ht="20.100000000000001" customHeight="1" x14ac:dyDescent="0.3">
      <c r="A18" s="13" t="s">
        <v>35</v>
      </c>
      <c r="B18" s="66" t="s">
        <v>70</v>
      </c>
      <c r="C18" s="66"/>
      <c r="D18" s="66"/>
      <c r="E18" s="66"/>
      <c r="F18" s="66"/>
      <c r="G18" s="66"/>
      <c r="H18" s="66"/>
      <c r="I18" s="66"/>
      <c r="J18" s="66"/>
      <c r="K18" s="66"/>
      <c r="L18" s="66"/>
      <c r="M18" s="66"/>
      <c r="N18" s="66"/>
    </row>
    <row r="19" spans="1:14" s="5" customFormat="1" ht="46.5" customHeight="1" x14ac:dyDescent="0.3">
      <c r="A19" s="13" t="s">
        <v>36</v>
      </c>
      <c r="B19" s="6" t="s">
        <v>56</v>
      </c>
      <c r="C19" s="13" t="s">
        <v>37</v>
      </c>
      <c r="D19" s="66" t="s">
        <v>104</v>
      </c>
      <c r="E19" s="66"/>
      <c r="F19" s="66"/>
      <c r="G19" s="66"/>
      <c r="H19" s="66"/>
      <c r="I19" s="66"/>
      <c r="J19" s="66"/>
      <c r="K19" s="66"/>
      <c r="L19" s="66"/>
      <c r="M19" s="66"/>
      <c r="N19" s="66"/>
    </row>
    <row r="20" spans="1:14" s="5" customFormat="1" ht="15.75" customHeight="1" x14ac:dyDescent="0.3">
      <c r="A20" s="67"/>
      <c r="B20" s="67"/>
      <c r="C20" s="67"/>
      <c r="D20" s="67"/>
      <c r="E20" s="67"/>
      <c r="F20" s="67"/>
      <c r="G20" s="67"/>
      <c r="H20" s="67"/>
      <c r="I20" s="67"/>
      <c r="J20" s="67"/>
      <c r="K20" s="67"/>
      <c r="L20" s="67"/>
      <c r="M20" s="67"/>
      <c r="N20" s="67"/>
    </row>
    <row r="21" spans="1:14" ht="22.5" customHeight="1" x14ac:dyDescent="0.3">
      <c r="A21" s="65" t="s">
        <v>38</v>
      </c>
      <c r="B21" s="65"/>
      <c r="C21" s="65"/>
      <c r="D21" s="65"/>
      <c r="E21" s="65"/>
      <c r="F21" s="65"/>
      <c r="G21" s="65"/>
      <c r="H21" s="65"/>
      <c r="I21" s="65"/>
      <c r="J21" s="65"/>
      <c r="K21" s="65"/>
      <c r="L21" s="65"/>
      <c r="M21" s="65"/>
      <c r="N21" s="65"/>
    </row>
    <row r="22" spans="1:14" s="16" customFormat="1" ht="18.75" customHeight="1" x14ac:dyDescent="0.3">
      <c r="A22" s="68" t="s">
        <v>39</v>
      </c>
      <c r="B22" s="68" t="s">
        <v>40</v>
      </c>
      <c r="C22" s="68" t="s">
        <v>41</v>
      </c>
      <c r="D22" s="89" t="s">
        <v>42</v>
      </c>
      <c r="E22" s="89"/>
      <c r="F22" s="89"/>
      <c r="G22" s="89"/>
      <c r="H22" s="89"/>
      <c r="I22" s="89"/>
      <c r="J22" s="89"/>
      <c r="K22" s="89"/>
      <c r="L22" s="68" t="s">
        <v>43</v>
      </c>
      <c r="M22" s="90" t="s">
        <v>62</v>
      </c>
      <c r="N22" s="68" t="s">
        <v>44</v>
      </c>
    </row>
    <row r="23" spans="1:14" s="16" customFormat="1" ht="30" customHeight="1" x14ac:dyDescent="0.3">
      <c r="A23" s="68"/>
      <c r="B23" s="68"/>
      <c r="C23" s="68"/>
      <c r="D23" s="15" t="s">
        <v>45</v>
      </c>
      <c r="E23" s="15" t="s">
        <v>62</v>
      </c>
      <c r="F23" s="15" t="s">
        <v>46</v>
      </c>
      <c r="G23" s="15" t="s">
        <v>62</v>
      </c>
      <c r="H23" s="15" t="s">
        <v>47</v>
      </c>
      <c r="I23" s="15" t="s">
        <v>62</v>
      </c>
      <c r="J23" s="15" t="s">
        <v>48</v>
      </c>
      <c r="K23" s="15" t="s">
        <v>62</v>
      </c>
      <c r="L23" s="68"/>
      <c r="M23" s="91"/>
      <c r="N23" s="68"/>
    </row>
    <row r="24" spans="1:14" s="5" customFormat="1" ht="85.5" customHeight="1" x14ac:dyDescent="0.3">
      <c r="A24" s="9" t="s">
        <v>105</v>
      </c>
      <c r="B24" s="7" t="s">
        <v>99</v>
      </c>
      <c r="C24" s="7" t="s">
        <v>50</v>
      </c>
      <c r="D24" s="8">
        <v>210</v>
      </c>
      <c r="E24" s="8">
        <v>242</v>
      </c>
      <c r="F24" s="8">
        <v>210</v>
      </c>
      <c r="G24" s="8">
        <v>375</v>
      </c>
      <c r="H24" s="8">
        <v>210</v>
      </c>
      <c r="I24" s="8">
        <v>263</v>
      </c>
      <c r="J24" s="8">
        <v>210</v>
      </c>
      <c r="K24" s="8"/>
      <c r="L24" s="8">
        <f>SUM(D24+F24+H24+J24)</f>
        <v>840</v>
      </c>
      <c r="M24" s="8"/>
      <c r="N24" s="7"/>
    </row>
    <row r="25" spans="1:14" s="5" customFormat="1" ht="96.75" customHeight="1" x14ac:dyDescent="0.3">
      <c r="A25" s="9" t="s">
        <v>106</v>
      </c>
      <c r="B25" s="7" t="s">
        <v>99</v>
      </c>
      <c r="C25" s="7" t="s">
        <v>50</v>
      </c>
      <c r="D25" s="8">
        <v>210</v>
      </c>
      <c r="E25" s="8">
        <v>210</v>
      </c>
      <c r="F25" s="8">
        <v>210</v>
      </c>
      <c r="G25" s="8">
        <v>210</v>
      </c>
      <c r="H25" s="8">
        <v>210</v>
      </c>
      <c r="I25" s="8">
        <v>210</v>
      </c>
      <c r="J25" s="8">
        <v>210</v>
      </c>
      <c r="K25" s="8"/>
      <c r="L25" s="8">
        <f>SUM(D25+F25+H25+J25)</f>
        <v>840</v>
      </c>
      <c r="M25" s="8"/>
      <c r="N25" s="7"/>
    </row>
    <row r="26" spans="1:14" ht="18" customHeight="1" x14ac:dyDescent="0.3">
      <c r="A26" s="10" t="s">
        <v>51</v>
      </c>
      <c r="B26" s="65" t="s">
        <v>57</v>
      </c>
      <c r="C26" s="65"/>
      <c r="D26" s="14">
        <f>D24/D25</f>
        <v>1</v>
      </c>
      <c r="E26" s="14">
        <f>(E24/E25)</f>
        <v>1.1523809523809523</v>
      </c>
      <c r="F26" s="14">
        <f t="shared" ref="F26:H26" si="0">F24/F25</f>
        <v>1</v>
      </c>
      <c r="G26" s="14">
        <f t="shared" si="0"/>
        <v>1.7857142857142858</v>
      </c>
      <c r="H26" s="14">
        <f t="shared" si="0"/>
        <v>1</v>
      </c>
      <c r="I26" s="14">
        <f>(I24/I25)</f>
        <v>1.2523809523809524</v>
      </c>
      <c r="J26" s="14">
        <v>1</v>
      </c>
      <c r="K26" s="14"/>
      <c r="L26" s="14">
        <v>1</v>
      </c>
      <c r="M26" s="14"/>
      <c r="N26" s="10"/>
    </row>
  </sheetData>
  <mergeCells count="31">
    <mergeCell ref="B6:N6"/>
    <mergeCell ref="A1:N1"/>
    <mergeCell ref="B2:L2"/>
    <mergeCell ref="B3:L3"/>
    <mergeCell ref="B4:N4"/>
    <mergeCell ref="B5:N5"/>
    <mergeCell ref="M2:N2"/>
    <mergeCell ref="M3:N3"/>
    <mergeCell ref="B18:N18"/>
    <mergeCell ref="B7:N7"/>
    <mergeCell ref="A8:N8"/>
    <mergeCell ref="A9:N9"/>
    <mergeCell ref="B10:N10"/>
    <mergeCell ref="B11:N11"/>
    <mergeCell ref="B12:N12"/>
    <mergeCell ref="B13:N13"/>
    <mergeCell ref="B14:N14"/>
    <mergeCell ref="B15:N15"/>
    <mergeCell ref="B16:N16"/>
    <mergeCell ref="B17:N17"/>
    <mergeCell ref="B26:C26"/>
    <mergeCell ref="D19:N19"/>
    <mergeCell ref="A20:N20"/>
    <mergeCell ref="A21:N21"/>
    <mergeCell ref="A22:A23"/>
    <mergeCell ref="B22:B23"/>
    <mergeCell ref="C22:C23"/>
    <mergeCell ref="D22:K22"/>
    <mergeCell ref="L22:L23"/>
    <mergeCell ref="N22:N23"/>
    <mergeCell ref="M22:M23"/>
  </mergeCells>
  <pageMargins left="0.25" right="0.25" top="0.75" bottom="0.75" header="0.3" footer="0.3"/>
  <pageSetup scale="7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33"/>
  </sheetPr>
  <dimension ref="A1:N26"/>
  <sheetViews>
    <sheetView zoomScale="80" zoomScaleNormal="80" workbookViewId="0">
      <selection activeCell="A2" sqref="A2:N7"/>
    </sheetView>
  </sheetViews>
  <sheetFormatPr baseColWidth="10" defaultColWidth="21.109375" defaultRowHeight="42" customHeight="1" x14ac:dyDescent="0.3"/>
  <cols>
    <col min="1" max="1" width="24.44140625" style="3" customWidth="1"/>
    <col min="2" max="2" width="18.6640625" style="3" customWidth="1"/>
    <col min="3" max="3" width="17.6640625" style="3" customWidth="1"/>
    <col min="4" max="4" width="9.88671875" style="3" customWidth="1"/>
    <col min="5" max="5" width="10.44140625" style="3" customWidth="1"/>
    <col min="6" max="6" width="10" style="3" customWidth="1"/>
    <col min="7" max="7" width="10.109375" style="3" customWidth="1"/>
    <col min="8" max="8" width="10" style="3" customWidth="1"/>
    <col min="9" max="9" width="10.6640625" style="3" customWidth="1"/>
    <col min="10" max="10" width="10.44140625" style="3" customWidth="1"/>
    <col min="11" max="11" width="10.5546875" style="3" customWidth="1"/>
    <col min="12" max="12" width="9.109375" style="3" customWidth="1"/>
    <col min="13" max="13" width="9.6640625" style="3" customWidth="1"/>
    <col min="14" max="16384" width="21.109375" style="3"/>
  </cols>
  <sheetData>
    <row r="1" spans="1:14" ht="18" customHeight="1" x14ac:dyDescent="0.3">
      <c r="A1" s="78" t="s">
        <v>22</v>
      </c>
      <c r="B1" s="78"/>
      <c r="C1" s="78"/>
      <c r="D1" s="78"/>
      <c r="E1" s="78"/>
      <c r="F1" s="78"/>
      <c r="G1" s="78"/>
      <c r="H1" s="78"/>
      <c r="I1" s="78"/>
      <c r="J1" s="78"/>
      <c r="K1" s="78"/>
      <c r="L1" s="78"/>
      <c r="M1" s="78"/>
      <c r="N1" s="78"/>
    </row>
    <row r="2" spans="1:14" s="4" customFormat="1" ht="18" customHeight="1" x14ac:dyDescent="0.3">
      <c r="A2" s="49" t="s">
        <v>11</v>
      </c>
      <c r="B2" s="65" t="s">
        <v>12</v>
      </c>
      <c r="C2" s="65"/>
      <c r="D2" s="65"/>
      <c r="E2" s="65"/>
      <c r="F2" s="65"/>
      <c r="G2" s="65"/>
      <c r="H2" s="65"/>
      <c r="I2" s="65"/>
      <c r="J2" s="65"/>
      <c r="K2" s="65"/>
      <c r="L2" s="65"/>
      <c r="M2" s="85" t="s">
        <v>13</v>
      </c>
      <c r="N2" s="86"/>
    </row>
    <row r="3" spans="1:14" ht="18" customHeight="1" x14ac:dyDescent="0.3">
      <c r="A3" s="45" t="s">
        <v>275</v>
      </c>
      <c r="B3" s="81" t="s">
        <v>273</v>
      </c>
      <c r="C3" s="81"/>
      <c r="D3" s="81"/>
      <c r="E3" s="81"/>
      <c r="F3" s="81"/>
      <c r="G3" s="81"/>
      <c r="H3" s="81"/>
      <c r="I3" s="81"/>
      <c r="J3" s="81"/>
      <c r="K3" s="81"/>
      <c r="L3" s="81"/>
      <c r="M3" s="87">
        <v>2025</v>
      </c>
      <c r="N3" s="88"/>
    </row>
    <row r="4" spans="1:14" ht="27.6" customHeight="1" x14ac:dyDescent="0.3">
      <c r="A4" s="11" t="s">
        <v>52</v>
      </c>
      <c r="B4" s="82" t="s">
        <v>53</v>
      </c>
      <c r="C4" s="83"/>
      <c r="D4" s="83"/>
      <c r="E4" s="83"/>
      <c r="F4" s="83"/>
      <c r="G4" s="83"/>
      <c r="H4" s="83"/>
      <c r="I4" s="83"/>
      <c r="J4" s="83"/>
      <c r="K4" s="83"/>
      <c r="L4" s="83"/>
      <c r="M4" s="83"/>
      <c r="N4" s="84"/>
    </row>
    <row r="5" spans="1:14" ht="18" customHeight="1" x14ac:dyDescent="0.3">
      <c r="A5" s="45" t="s">
        <v>274</v>
      </c>
      <c r="B5" s="74" t="s">
        <v>272</v>
      </c>
      <c r="C5" s="75"/>
      <c r="D5" s="75"/>
      <c r="E5" s="75"/>
      <c r="F5" s="75"/>
      <c r="G5" s="75"/>
      <c r="H5" s="75"/>
      <c r="I5" s="75"/>
      <c r="J5" s="75"/>
      <c r="K5" s="75"/>
      <c r="L5" s="75"/>
      <c r="M5" s="75"/>
      <c r="N5" s="76"/>
    </row>
    <row r="6" spans="1:14" s="4" customFormat="1" ht="18" customHeight="1" x14ac:dyDescent="0.3">
      <c r="A6" s="48" t="s">
        <v>14</v>
      </c>
      <c r="B6" s="80" t="s">
        <v>15</v>
      </c>
      <c r="C6" s="80"/>
      <c r="D6" s="80"/>
      <c r="E6" s="80"/>
      <c r="F6" s="80"/>
      <c r="G6" s="80"/>
      <c r="H6" s="80"/>
      <c r="I6" s="80"/>
      <c r="J6" s="80"/>
      <c r="K6" s="80"/>
      <c r="L6" s="80"/>
      <c r="M6" s="80"/>
      <c r="N6" s="80"/>
    </row>
    <row r="7" spans="1:14" ht="18" customHeight="1" x14ac:dyDescent="0.3">
      <c r="A7" s="50" t="s">
        <v>271</v>
      </c>
      <c r="B7" s="74" t="s">
        <v>66</v>
      </c>
      <c r="C7" s="75"/>
      <c r="D7" s="75"/>
      <c r="E7" s="75"/>
      <c r="F7" s="75"/>
      <c r="G7" s="75"/>
      <c r="H7" s="75"/>
      <c r="I7" s="75"/>
      <c r="J7" s="75"/>
      <c r="K7" s="75"/>
      <c r="L7" s="75"/>
      <c r="M7" s="75"/>
      <c r="N7" s="76"/>
    </row>
    <row r="8" spans="1:14" ht="17.25" customHeight="1" x14ac:dyDescent="0.3">
      <c r="A8" s="77"/>
      <c r="B8" s="77"/>
      <c r="C8" s="77"/>
      <c r="D8" s="77"/>
      <c r="E8" s="77"/>
      <c r="F8" s="77"/>
      <c r="G8" s="77"/>
      <c r="H8" s="77"/>
      <c r="I8" s="77"/>
      <c r="J8" s="77"/>
      <c r="K8" s="77"/>
      <c r="L8" s="77"/>
      <c r="M8" s="77"/>
      <c r="N8" s="77"/>
    </row>
    <row r="9" spans="1:14" s="5" customFormat="1" ht="16.5" customHeight="1" x14ac:dyDescent="0.3">
      <c r="A9" s="78" t="s">
        <v>23</v>
      </c>
      <c r="B9" s="78"/>
      <c r="C9" s="78"/>
      <c r="D9" s="78"/>
      <c r="E9" s="78"/>
      <c r="F9" s="78"/>
      <c r="G9" s="78"/>
      <c r="H9" s="78"/>
      <c r="I9" s="78"/>
      <c r="J9" s="78"/>
      <c r="K9" s="78"/>
      <c r="L9" s="78"/>
      <c r="M9" s="78"/>
      <c r="N9" s="78"/>
    </row>
    <row r="10" spans="1:14" s="5" customFormat="1" ht="20.100000000000001" customHeight="1" x14ac:dyDescent="0.3">
      <c r="A10" s="21" t="s">
        <v>24</v>
      </c>
      <c r="B10" s="79" t="s">
        <v>25</v>
      </c>
      <c r="C10" s="79"/>
      <c r="D10" s="79"/>
      <c r="E10" s="79"/>
      <c r="F10" s="79"/>
      <c r="G10" s="79"/>
      <c r="H10" s="79"/>
      <c r="I10" s="79"/>
      <c r="J10" s="79"/>
      <c r="K10" s="79"/>
      <c r="L10" s="79"/>
      <c r="M10" s="79"/>
      <c r="N10" s="79"/>
    </row>
    <row r="11" spans="1:14" s="5" customFormat="1" ht="20.100000000000001" customHeight="1" x14ac:dyDescent="0.3">
      <c r="A11" s="21" t="s">
        <v>26</v>
      </c>
      <c r="B11" s="66" t="s">
        <v>120</v>
      </c>
      <c r="C11" s="66"/>
      <c r="D11" s="66"/>
      <c r="E11" s="66"/>
      <c r="F11" s="66"/>
      <c r="G11" s="66"/>
      <c r="H11" s="66"/>
      <c r="I11" s="66"/>
      <c r="J11" s="66"/>
      <c r="K11" s="66"/>
      <c r="L11" s="66"/>
      <c r="M11" s="66"/>
      <c r="N11" s="66"/>
    </row>
    <row r="12" spans="1:14" s="5" customFormat="1" ht="33" customHeight="1" x14ac:dyDescent="0.3">
      <c r="A12" s="21" t="s">
        <v>27</v>
      </c>
      <c r="B12" s="79" t="s">
        <v>107</v>
      </c>
      <c r="C12" s="79"/>
      <c r="D12" s="79"/>
      <c r="E12" s="79"/>
      <c r="F12" s="79"/>
      <c r="G12" s="79"/>
      <c r="H12" s="79"/>
      <c r="I12" s="79"/>
      <c r="J12" s="79"/>
      <c r="K12" s="79"/>
      <c r="L12" s="79"/>
      <c r="M12" s="79"/>
      <c r="N12" s="79"/>
    </row>
    <row r="13" spans="1:14" s="5" customFormat="1" ht="57" customHeight="1" x14ac:dyDescent="0.3">
      <c r="A13" s="21" t="s">
        <v>28</v>
      </c>
      <c r="B13" s="66" t="s">
        <v>146</v>
      </c>
      <c r="C13" s="66"/>
      <c r="D13" s="66"/>
      <c r="E13" s="66"/>
      <c r="F13" s="66"/>
      <c r="G13" s="66"/>
      <c r="H13" s="66"/>
      <c r="I13" s="66"/>
      <c r="J13" s="66"/>
      <c r="K13" s="66"/>
      <c r="L13" s="66"/>
      <c r="M13" s="66"/>
      <c r="N13" s="66"/>
    </row>
    <row r="14" spans="1:14" s="5" customFormat="1" ht="20.100000000000001" customHeight="1" x14ac:dyDescent="0.3">
      <c r="A14" s="21" t="s">
        <v>29</v>
      </c>
      <c r="B14" s="79" t="s">
        <v>30</v>
      </c>
      <c r="C14" s="79"/>
      <c r="D14" s="79"/>
      <c r="E14" s="79"/>
      <c r="F14" s="79"/>
      <c r="G14" s="79"/>
      <c r="H14" s="79"/>
      <c r="I14" s="79"/>
      <c r="J14" s="79"/>
      <c r="K14" s="79"/>
      <c r="L14" s="79"/>
      <c r="M14" s="79"/>
      <c r="N14" s="79"/>
    </row>
    <row r="15" spans="1:14" s="5" customFormat="1" ht="20.100000000000001" customHeight="1" x14ac:dyDescent="0.3">
      <c r="A15" s="21" t="s">
        <v>31</v>
      </c>
      <c r="B15" s="79" t="s">
        <v>65</v>
      </c>
      <c r="C15" s="79"/>
      <c r="D15" s="79"/>
      <c r="E15" s="79"/>
      <c r="F15" s="79"/>
      <c r="G15" s="79"/>
      <c r="H15" s="79"/>
      <c r="I15" s="79"/>
      <c r="J15" s="79"/>
      <c r="K15" s="79"/>
      <c r="L15" s="79"/>
      <c r="M15" s="79"/>
      <c r="N15" s="79"/>
    </row>
    <row r="16" spans="1:14" s="5" customFormat="1" ht="20.100000000000001" customHeight="1" x14ac:dyDescent="0.3">
      <c r="A16" s="21" t="s">
        <v>32</v>
      </c>
      <c r="B16" s="66" t="s">
        <v>108</v>
      </c>
      <c r="C16" s="66"/>
      <c r="D16" s="66"/>
      <c r="E16" s="66"/>
      <c r="F16" s="66"/>
      <c r="G16" s="66"/>
      <c r="H16" s="66"/>
      <c r="I16" s="66"/>
      <c r="J16" s="66"/>
      <c r="K16" s="66"/>
      <c r="L16" s="66"/>
      <c r="M16" s="66"/>
      <c r="N16" s="66"/>
    </row>
    <row r="17" spans="1:14" s="5" customFormat="1" ht="20.100000000000001" customHeight="1" x14ac:dyDescent="0.3">
      <c r="A17" s="21" t="s">
        <v>33</v>
      </c>
      <c r="B17" s="66" t="s">
        <v>34</v>
      </c>
      <c r="C17" s="66"/>
      <c r="D17" s="66"/>
      <c r="E17" s="66"/>
      <c r="F17" s="66"/>
      <c r="G17" s="66"/>
      <c r="H17" s="66"/>
      <c r="I17" s="66"/>
      <c r="J17" s="66"/>
      <c r="K17" s="66"/>
      <c r="L17" s="66"/>
      <c r="M17" s="66"/>
      <c r="N17" s="66"/>
    </row>
    <row r="18" spans="1:14" s="5" customFormat="1" ht="20.100000000000001" customHeight="1" x14ac:dyDescent="0.3">
      <c r="A18" s="21" t="s">
        <v>35</v>
      </c>
      <c r="B18" s="66" t="s">
        <v>70</v>
      </c>
      <c r="C18" s="66"/>
      <c r="D18" s="66"/>
      <c r="E18" s="66"/>
      <c r="F18" s="66"/>
      <c r="G18" s="66"/>
      <c r="H18" s="66"/>
      <c r="I18" s="66"/>
      <c r="J18" s="66"/>
      <c r="K18" s="66"/>
      <c r="L18" s="66"/>
      <c r="M18" s="66"/>
      <c r="N18" s="66"/>
    </row>
    <row r="19" spans="1:14" s="5" customFormat="1" ht="46.5" customHeight="1" x14ac:dyDescent="0.3">
      <c r="A19" s="21" t="s">
        <v>36</v>
      </c>
      <c r="B19" s="6" t="s">
        <v>109</v>
      </c>
      <c r="C19" s="21" t="s">
        <v>37</v>
      </c>
      <c r="D19" s="66" t="s">
        <v>265</v>
      </c>
      <c r="E19" s="66"/>
      <c r="F19" s="66"/>
      <c r="G19" s="66"/>
      <c r="H19" s="66"/>
      <c r="I19" s="66"/>
      <c r="J19" s="66"/>
      <c r="K19" s="66"/>
      <c r="L19" s="66"/>
      <c r="M19" s="66"/>
      <c r="N19" s="66"/>
    </row>
    <row r="20" spans="1:14" s="5" customFormat="1" ht="15.75" customHeight="1" x14ac:dyDescent="0.3">
      <c r="A20" s="67"/>
      <c r="B20" s="67"/>
      <c r="C20" s="67"/>
      <c r="D20" s="67"/>
      <c r="E20" s="67"/>
      <c r="F20" s="67"/>
      <c r="G20" s="67"/>
      <c r="H20" s="67"/>
      <c r="I20" s="67"/>
      <c r="J20" s="67"/>
      <c r="K20" s="67"/>
      <c r="L20" s="67"/>
      <c r="M20" s="67"/>
      <c r="N20" s="67"/>
    </row>
    <row r="21" spans="1:14" ht="22.5" customHeight="1" x14ac:dyDescent="0.3">
      <c r="A21" s="65" t="s">
        <v>38</v>
      </c>
      <c r="B21" s="65"/>
      <c r="C21" s="65"/>
      <c r="D21" s="65"/>
      <c r="E21" s="65"/>
      <c r="F21" s="65"/>
      <c r="G21" s="65"/>
      <c r="H21" s="65"/>
      <c r="I21" s="65"/>
      <c r="J21" s="65"/>
      <c r="K21" s="65"/>
      <c r="L21" s="65"/>
      <c r="M21" s="65"/>
      <c r="N21" s="65"/>
    </row>
    <row r="22" spans="1:14" s="16" customFormat="1" ht="18.75" customHeight="1" x14ac:dyDescent="0.3">
      <c r="A22" s="68" t="s">
        <v>39</v>
      </c>
      <c r="B22" s="68" t="s">
        <v>40</v>
      </c>
      <c r="C22" s="68" t="s">
        <v>41</v>
      </c>
      <c r="D22" s="89" t="s">
        <v>42</v>
      </c>
      <c r="E22" s="89"/>
      <c r="F22" s="89"/>
      <c r="G22" s="89"/>
      <c r="H22" s="89"/>
      <c r="I22" s="89"/>
      <c r="J22" s="89"/>
      <c r="K22" s="89"/>
      <c r="L22" s="68" t="s">
        <v>43</v>
      </c>
      <c r="M22" s="90" t="s">
        <v>62</v>
      </c>
      <c r="N22" s="68" t="s">
        <v>44</v>
      </c>
    </row>
    <row r="23" spans="1:14" s="16" customFormat="1" ht="30" customHeight="1" x14ac:dyDescent="0.3">
      <c r="A23" s="68"/>
      <c r="B23" s="68"/>
      <c r="C23" s="68"/>
      <c r="D23" s="23" t="s">
        <v>45</v>
      </c>
      <c r="E23" s="23" t="s">
        <v>62</v>
      </c>
      <c r="F23" s="23" t="s">
        <v>46</v>
      </c>
      <c r="G23" s="23" t="s">
        <v>62</v>
      </c>
      <c r="H23" s="23" t="s">
        <v>47</v>
      </c>
      <c r="I23" s="23" t="s">
        <v>62</v>
      </c>
      <c r="J23" s="23" t="s">
        <v>48</v>
      </c>
      <c r="K23" s="23" t="s">
        <v>62</v>
      </c>
      <c r="L23" s="68"/>
      <c r="M23" s="91"/>
      <c r="N23" s="68"/>
    </row>
    <row r="24" spans="1:14" s="5" customFormat="1" ht="85.5" customHeight="1" x14ac:dyDescent="0.3">
      <c r="A24" s="9" t="s">
        <v>121</v>
      </c>
      <c r="B24" s="7" t="s">
        <v>110</v>
      </c>
      <c r="C24" s="7" t="s">
        <v>50</v>
      </c>
      <c r="D24" s="8">
        <v>2</v>
      </c>
      <c r="E24" s="8">
        <v>1</v>
      </c>
      <c r="F24" s="8">
        <v>2</v>
      </c>
      <c r="G24" s="8">
        <v>2</v>
      </c>
      <c r="H24" s="8">
        <v>2</v>
      </c>
      <c r="I24" s="8">
        <v>0</v>
      </c>
      <c r="J24" s="8">
        <v>2</v>
      </c>
      <c r="K24" s="8"/>
      <c r="L24" s="8">
        <f>SUM(D24+F24+H24+J24)</f>
        <v>8</v>
      </c>
      <c r="M24" s="8"/>
      <c r="N24" s="7"/>
    </row>
    <row r="25" spans="1:14" s="5" customFormat="1" ht="96.75" customHeight="1" x14ac:dyDescent="0.3">
      <c r="A25" s="9" t="s">
        <v>111</v>
      </c>
      <c r="B25" s="7" t="s">
        <v>99</v>
      </c>
      <c r="C25" s="7" t="s">
        <v>50</v>
      </c>
      <c r="D25" s="8">
        <v>2</v>
      </c>
      <c r="E25" s="8">
        <v>2</v>
      </c>
      <c r="F25" s="8">
        <v>2</v>
      </c>
      <c r="G25" s="8">
        <v>2</v>
      </c>
      <c r="H25" s="8">
        <v>2</v>
      </c>
      <c r="I25" s="8">
        <v>2</v>
      </c>
      <c r="J25" s="8">
        <v>2</v>
      </c>
      <c r="K25" s="8"/>
      <c r="L25" s="8">
        <f>SUM(D25+F25+H25+J25)</f>
        <v>8</v>
      </c>
      <c r="M25" s="8"/>
      <c r="N25" s="7"/>
    </row>
    <row r="26" spans="1:14" ht="18" customHeight="1" x14ac:dyDescent="0.3">
      <c r="A26" s="22" t="s">
        <v>51</v>
      </c>
      <c r="B26" s="65" t="s">
        <v>57</v>
      </c>
      <c r="C26" s="65"/>
      <c r="D26" s="14">
        <f>D24/D25</f>
        <v>1</v>
      </c>
      <c r="E26" s="14">
        <f>E24/E25</f>
        <v>0.5</v>
      </c>
      <c r="F26" s="14">
        <f t="shared" ref="F26:H26" si="0">F24/F25</f>
        <v>1</v>
      </c>
      <c r="G26" s="14">
        <f t="shared" si="0"/>
        <v>1</v>
      </c>
      <c r="H26" s="14">
        <f t="shared" si="0"/>
        <v>1</v>
      </c>
      <c r="I26" s="14">
        <f>(I24/I25)</f>
        <v>0</v>
      </c>
      <c r="J26" s="14">
        <v>1</v>
      </c>
      <c r="K26" s="14"/>
      <c r="L26" s="14">
        <v>1</v>
      </c>
      <c r="M26" s="14"/>
      <c r="N26" s="22"/>
    </row>
  </sheetData>
  <mergeCells count="31">
    <mergeCell ref="M22:M23"/>
    <mergeCell ref="N22:N23"/>
    <mergeCell ref="B26:C26"/>
    <mergeCell ref="B17:N17"/>
    <mergeCell ref="B18:N18"/>
    <mergeCell ref="D19:N19"/>
    <mergeCell ref="A20:N20"/>
    <mergeCell ref="A21:N21"/>
    <mergeCell ref="A22:A23"/>
    <mergeCell ref="B22:B23"/>
    <mergeCell ref="C22:C23"/>
    <mergeCell ref="D22:K22"/>
    <mergeCell ref="L22:L23"/>
    <mergeCell ref="B16:N16"/>
    <mergeCell ref="B5:N5"/>
    <mergeCell ref="B6:N6"/>
    <mergeCell ref="B7:N7"/>
    <mergeCell ref="A8:N8"/>
    <mergeCell ref="A9:N9"/>
    <mergeCell ref="B10:N10"/>
    <mergeCell ref="B11:N11"/>
    <mergeCell ref="B12:N12"/>
    <mergeCell ref="B13:N13"/>
    <mergeCell ref="B14:N14"/>
    <mergeCell ref="B15:N15"/>
    <mergeCell ref="B4:N4"/>
    <mergeCell ref="A1:N1"/>
    <mergeCell ref="B2:L2"/>
    <mergeCell ref="M2:N2"/>
    <mergeCell ref="B3:L3"/>
    <mergeCell ref="M3:N3"/>
  </mergeCells>
  <pageMargins left="0.25" right="0.25" top="0.75" bottom="0.75" header="0.3" footer="0.3"/>
  <pageSetup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33"/>
  </sheetPr>
  <dimension ref="A1:N26"/>
  <sheetViews>
    <sheetView zoomScale="80" zoomScaleNormal="80" workbookViewId="0">
      <selection activeCell="A2" sqref="A2:N7"/>
    </sheetView>
  </sheetViews>
  <sheetFormatPr baseColWidth="10" defaultColWidth="21.109375" defaultRowHeight="42" customHeight="1" x14ac:dyDescent="0.3"/>
  <cols>
    <col min="1" max="1" width="24.44140625" style="3" customWidth="1"/>
    <col min="2" max="2" width="18.6640625" style="3" customWidth="1"/>
    <col min="3" max="3" width="17.6640625" style="3" customWidth="1"/>
    <col min="4" max="4" width="9.88671875" style="3" customWidth="1"/>
    <col min="5" max="5" width="10.44140625" style="3" customWidth="1"/>
    <col min="6" max="6" width="10" style="3" customWidth="1"/>
    <col min="7" max="7" width="10.109375" style="3" customWidth="1"/>
    <col min="8" max="8" width="10" style="3" customWidth="1"/>
    <col min="9" max="9" width="10.6640625" style="3" customWidth="1"/>
    <col min="10" max="10" width="10.44140625" style="3" customWidth="1"/>
    <col min="11" max="11" width="10.5546875" style="3" customWidth="1"/>
    <col min="12" max="12" width="9.109375" style="3" customWidth="1"/>
    <col min="13" max="13" width="9.6640625" style="3" customWidth="1"/>
    <col min="14" max="16384" width="21.109375" style="3"/>
  </cols>
  <sheetData>
    <row r="1" spans="1:14" ht="18" customHeight="1" x14ac:dyDescent="0.3">
      <c r="A1" s="78" t="s">
        <v>22</v>
      </c>
      <c r="B1" s="78"/>
      <c r="C1" s="78"/>
      <c r="D1" s="78"/>
      <c r="E1" s="78"/>
      <c r="F1" s="78"/>
      <c r="G1" s="78"/>
      <c r="H1" s="78"/>
      <c r="I1" s="78"/>
      <c r="J1" s="78"/>
      <c r="K1" s="78"/>
      <c r="L1" s="78"/>
      <c r="M1" s="78"/>
      <c r="N1" s="78"/>
    </row>
    <row r="2" spans="1:14" s="4" customFormat="1" ht="18" customHeight="1" x14ac:dyDescent="0.3">
      <c r="A2" s="49" t="s">
        <v>11</v>
      </c>
      <c r="B2" s="65" t="s">
        <v>12</v>
      </c>
      <c r="C2" s="65"/>
      <c r="D2" s="65"/>
      <c r="E2" s="65"/>
      <c r="F2" s="65"/>
      <c r="G2" s="65"/>
      <c r="H2" s="65"/>
      <c r="I2" s="65"/>
      <c r="J2" s="65"/>
      <c r="K2" s="65"/>
      <c r="L2" s="65"/>
      <c r="M2" s="85" t="s">
        <v>13</v>
      </c>
      <c r="N2" s="86"/>
    </row>
    <row r="3" spans="1:14" ht="18" customHeight="1" x14ac:dyDescent="0.3">
      <c r="A3" s="45" t="s">
        <v>275</v>
      </c>
      <c r="B3" s="81" t="s">
        <v>273</v>
      </c>
      <c r="C3" s="81"/>
      <c r="D3" s="81"/>
      <c r="E3" s="81"/>
      <c r="F3" s="81"/>
      <c r="G3" s="81"/>
      <c r="H3" s="81"/>
      <c r="I3" s="81"/>
      <c r="J3" s="81"/>
      <c r="K3" s="81"/>
      <c r="L3" s="81"/>
      <c r="M3" s="87">
        <v>2025</v>
      </c>
      <c r="N3" s="88"/>
    </row>
    <row r="4" spans="1:14" ht="27.6" customHeight="1" x14ac:dyDescent="0.3">
      <c r="A4" s="11" t="s">
        <v>52</v>
      </c>
      <c r="B4" s="82" t="s">
        <v>53</v>
      </c>
      <c r="C4" s="83"/>
      <c r="D4" s="83"/>
      <c r="E4" s="83"/>
      <c r="F4" s="83"/>
      <c r="G4" s="83"/>
      <c r="H4" s="83"/>
      <c r="I4" s="83"/>
      <c r="J4" s="83"/>
      <c r="K4" s="83"/>
      <c r="L4" s="83"/>
      <c r="M4" s="83"/>
      <c r="N4" s="84"/>
    </row>
    <row r="5" spans="1:14" ht="18" customHeight="1" x14ac:dyDescent="0.3">
      <c r="A5" s="45" t="s">
        <v>274</v>
      </c>
      <c r="B5" s="74" t="s">
        <v>272</v>
      </c>
      <c r="C5" s="75"/>
      <c r="D5" s="75"/>
      <c r="E5" s="75"/>
      <c r="F5" s="75"/>
      <c r="G5" s="75"/>
      <c r="H5" s="75"/>
      <c r="I5" s="75"/>
      <c r="J5" s="75"/>
      <c r="K5" s="75"/>
      <c r="L5" s="75"/>
      <c r="M5" s="75"/>
      <c r="N5" s="76"/>
    </row>
    <row r="6" spans="1:14" s="4" customFormat="1" ht="18" customHeight="1" x14ac:dyDescent="0.3">
      <c r="A6" s="48" t="s">
        <v>14</v>
      </c>
      <c r="B6" s="80" t="s">
        <v>15</v>
      </c>
      <c r="C6" s="80"/>
      <c r="D6" s="80"/>
      <c r="E6" s="80"/>
      <c r="F6" s="80"/>
      <c r="G6" s="80"/>
      <c r="H6" s="80"/>
      <c r="I6" s="80"/>
      <c r="J6" s="80"/>
      <c r="K6" s="80"/>
      <c r="L6" s="80"/>
      <c r="M6" s="80"/>
      <c r="N6" s="80"/>
    </row>
    <row r="7" spans="1:14" ht="18" customHeight="1" x14ac:dyDescent="0.3">
      <c r="A7" s="50" t="s">
        <v>271</v>
      </c>
      <c r="B7" s="74" t="s">
        <v>66</v>
      </c>
      <c r="C7" s="75"/>
      <c r="D7" s="75"/>
      <c r="E7" s="75"/>
      <c r="F7" s="75"/>
      <c r="G7" s="75"/>
      <c r="H7" s="75"/>
      <c r="I7" s="75"/>
      <c r="J7" s="75"/>
      <c r="K7" s="75"/>
      <c r="L7" s="75"/>
      <c r="M7" s="75"/>
      <c r="N7" s="76"/>
    </row>
    <row r="8" spans="1:14" ht="17.25" customHeight="1" x14ac:dyDescent="0.3">
      <c r="A8" s="77"/>
      <c r="B8" s="77"/>
      <c r="C8" s="77"/>
      <c r="D8" s="77"/>
      <c r="E8" s="77"/>
      <c r="F8" s="77"/>
      <c r="G8" s="77"/>
      <c r="H8" s="77"/>
      <c r="I8" s="77"/>
      <c r="J8" s="77"/>
      <c r="K8" s="77"/>
      <c r="L8" s="77"/>
      <c r="M8" s="77"/>
      <c r="N8" s="77"/>
    </row>
    <row r="9" spans="1:14" s="5" customFormat="1" ht="16.5" customHeight="1" x14ac:dyDescent="0.3">
      <c r="A9" s="78" t="s">
        <v>23</v>
      </c>
      <c r="B9" s="78"/>
      <c r="C9" s="78"/>
      <c r="D9" s="78"/>
      <c r="E9" s="78"/>
      <c r="F9" s="78"/>
      <c r="G9" s="78"/>
      <c r="H9" s="78"/>
      <c r="I9" s="78"/>
      <c r="J9" s="78"/>
      <c r="K9" s="78"/>
      <c r="L9" s="78"/>
      <c r="M9" s="78"/>
      <c r="N9" s="78"/>
    </row>
    <row r="10" spans="1:14" s="5" customFormat="1" ht="20.100000000000001" customHeight="1" x14ac:dyDescent="0.3">
      <c r="A10" s="21" t="s">
        <v>24</v>
      </c>
      <c r="B10" s="79" t="s">
        <v>25</v>
      </c>
      <c r="C10" s="79"/>
      <c r="D10" s="79"/>
      <c r="E10" s="79"/>
      <c r="F10" s="79"/>
      <c r="G10" s="79"/>
      <c r="H10" s="79"/>
      <c r="I10" s="79"/>
      <c r="J10" s="79"/>
      <c r="K10" s="79"/>
      <c r="L10" s="79"/>
      <c r="M10" s="79"/>
      <c r="N10" s="79"/>
    </row>
    <row r="11" spans="1:14" s="5" customFormat="1" ht="20.100000000000001" customHeight="1" x14ac:dyDescent="0.3">
      <c r="A11" s="21" t="s">
        <v>26</v>
      </c>
      <c r="B11" s="66" t="s">
        <v>113</v>
      </c>
      <c r="C11" s="66"/>
      <c r="D11" s="66"/>
      <c r="E11" s="66"/>
      <c r="F11" s="66"/>
      <c r="G11" s="66"/>
      <c r="H11" s="66"/>
      <c r="I11" s="66"/>
      <c r="J11" s="66"/>
      <c r="K11" s="66"/>
      <c r="L11" s="66"/>
      <c r="M11" s="66"/>
      <c r="N11" s="66"/>
    </row>
    <row r="12" spans="1:14" s="5" customFormat="1" ht="33" customHeight="1" x14ac:dyDescent="0.3">
      <c r="A12" s="21" t="s">
        <v>27</v>
      </c>
      <c r="B12" s="79" t="s">
        <v>112</v>
      </c>
      <c r="C12" s="79"/>
      <c r="D12" s="79"/>
      <c r="E12" s="79"/>
      <c r="F12" s="79"/>
      <c r="G12" s="79"/>
      <c r="H12" s="79"/>
      <c r="I12" s="79"/>
      <c r="J12" s="79"/>
      <c r="K12" s="79"/>
      <c r="L12" s="79"/>
      <c r="M12" s="79"/>
      <c r="N12" s="79"/>
    </row>
    <row r="13" spans="1:14" s="5" customFormat="1" ht="57" customHeight="1" x14ac:dyDescent="0.3">
      <c r="A13" s="21" t="s">
        <v>28</v>
      </c>
      <c r="B13" s="66" t="s">
        <v>114</v>
      </c>
      <c r="C13" s="66"/>
      <c r="D13" s="66"/>
      <c r="E13" s="66"/>
      <c r="F13" s="66"/>
      <c r="G13" s="66"/>
      <c r="H13" s="66"/>
      <c r="I13" s="66"/>
      <c r="J13" s="66"/>
      <c r="K13" s="66"/>
      <c r="L13" s="66"/>
      <c r="M13" s="66"/>
      <c r="N13" s="66"/>
    </row>
    <row r="14" spans="1:14" s="5" customFormat="1" ht="20.100000000000001" customHeight="1" x14ac:dyDescent="0.3">
      <c r="A14" s="21" t="s">
        <v>29</v>
      </c>
      <c r="B14" s="79" t="s">
        <v>30</v>
      </c>
      <c r="C14" s="79"/>
      <c r="D14" s="79"/>
      <c r="E14" s="79"/>
      <c r="F14" s="79"/>
      <c r="G14" s="79"/>
      <c r="H14" s="79"/>
      <c r="I14" s="79"/>
      <c r="J14" s="79"/>
      <c r="K14" s="79"/>
      <c r="L14" s="79"/>
      <c r="M14" s="79"/>
      <c r="N14" s="79"/>
    </row>
    <row r="15" spans="1:14" s="5" customFormat="1" ht="20.100000000000001" customHeight="1" x14ac:dyDescent="0.3">
      <c r="A15" s="21" t="s">
        <v>31</v>
      </c>
      <c r="B15" s="79" t="s">
        <v>65</v>
      </c>
      <c r="C15" s="79"/>
      <c r="D15" s="79"/>
      <c r="E15" s="79"/>
      <c r="F15" s="79"/>
      <c r="G15" s="79"/>
      <c r="H15" s="79"/>
      <c r="I15" s="79"/>
      <c r="J15" s="79"/>
      <c r="K15" s="79"/>
      <c r="L15" s="79"/>
      <c r="M15" s="79"/>
      <c r="N15" s="79"/>
    </row>
    <row r="16" spans="1:14" s="5" customFormat="1" ht="20.100000000000001" customHeight="1" x14ac:dyDescent="0.3">
      <c r="A16" s="21" t="s">
        <v>32</v>
      </c>
      <c r="B16" s="66" t="s">
        <v>115</v>
      </c>
      <c r="C16" s="66"/>
      <c r="D16" s="66"/>
      <c r="E16" s="66"/>
      <c r="F16" s="66"/>
      <c r="G16" s="66"/>
      <c r="H16" s="66"/>
      <c r="I16" s="66"/>
      <c r="J16" s="66"/>
      <c r="K16" s="66"/>
      <c r="L16" s="66"/>
      <c r="M16" s="66"/>
      <c r="N16" s="66"/>
    </row>
    <row r="17" spans="1:14" s="5" customFormat="1" ht="20.100000000000001" customHeight="1" x14ac:dyDescent="0.3">
      <c r="A17" s="21" t="s">
        <v>33</v>
      </c>
      <c r="B17" s="66" t="s">
        <v>34</v>
      </c>
      <c r="C17" s="66"/>
      <c r="D17" s="66"/>
      <c r="E17" s="66"/>
      <c r="F17" s="66"/>
      <c r="G17" s="66"/>
      <c r="H17" s="66"/>
      <c r="I17" s="66"/>
      <c r="J17" s="66"/>
      <c r="K17" s="66"/>
      <c r="L17" s="66"/>
      <c r="M17" s="66"/>
      <c r="N17" s="66"/>
    </row>
    <row r="18" spans="1:14" s="5" customFormat="1" ht="20.100000000000001" customHeight="1" x14ac:dyDescent="0.3">
      <c r="A18" s="21" t="s">
        <v>35</v>
      </c>
      <c r="B18" s="66" t="s">
        <v>70</v>
      </c>
      <c r="C18" s="66"/>
      <c r="D18" s="66"/>
      <c r="E18" s="66"/>
      <c r="F18" s="66"/>
      <c r="G18" s="66"/>
      <c r="H18" s="66"/>
      <c r="I18" s="66"/>
      <c r="J18" s="66"/>
      <c r="K18" s="66"/>
      <c r="L18" s="66"/>
      <c r="M18" s="66"/>
      <c r="N18" s="66"/>
    </row>
    <row r="19" spans="1:14" s="5" customFormat="1" ht="46.5" customHeight="1" x14ac:dyDescent="0.3">
      <c r="A19" s="21" t="s">
        <v>36</v>
      </c>
      <c r="B19" s="6" t="s">
        <v>116</v>
      </c>
      <c r="C19" s="21" t="s">
        <v>37</v>
      </c>
      <c r="D19" s="66" t="s">
        <v>117</v>
      </c>
      <c r="E19" s="66"/>
      <c r="F19" s="66"/>
      <c r="G19" s="66"/>
      <c r="H19" s="66"/>
      <c r="I19" s="66"/>
      <c r="J19" s="66"/>
      <c r="K19" s="66"/>
      <c r="L19" s="66"/>
      <c r="M19" s="66"/>
      <c r="N19" s="66"/>
    </row>
    <row r="20" spans="1:14" s="5" customFormat="1" ht="15.75" customHeight="1" x14ac:dyDescent="0.3">
      <c r="A20" s="67"/>
      <c r="B20" s="67"/>
      <c r="C20" s="67"/>
      <c r="D20" s="67"/>
      <c r="E20" s="67"/>
      <c r="F20" s="67"/>
      <c r="G20" s="67"/>
      <c r="H20" s="67"/>
      <c r="I20" s="67"/>
      <c r="J20" s="67"/>
      <c r="K20" s="67"/>
      <c r="L20" s="67"/>
      <c r="M20" s="67"/>
      <c r="N20" s="67"/>
    </row>
    <row r="21" spans="1:14" ht="22.5" customHeight="1" x14ac:dyDescent="0.3">
      <c r="A21" s="65" t="s">
        <v>38</v>
      </c>
      <c r="B21" s="65"/>
      <c r="C21" s="65"/>
      <c r="D21" s="65"/>
      <c r="E21" s="65"/>
      <c r="F21" s="65"/>
      <c r="G21" s="65"/>
      <c r="H21" s="65"/>
      <c r="I21" s="65"/>
      <c r="J21" s="65"/>
      <c r="K21" s="65"/>
      <c r="L21" s="65"/>
      <c r="M21" s="65"/>
      <c r="N21" s="65"/>
    </row>
    <row r="22" spans="1:14" s="16" customFormat="1" ht="18.75" customHeight="1" x14ac:dyDescent="0.3">
      <c r="A22" s="68" t="s">
        <v>39</v>
      </c>
      <c r="B22" s="68" t="s">
        <v>40</v>
      </c>
      <c r="C22" s="68" t="s">
        <v>41</v>
      </c>
      <c r="D22" s="89" t="s">
        <v>42</v>
      </c>
      <c r="E22" s="89"/>
      <c r="F22" s="89"/>
      <c r="G22" s="89"/>
      <c r="H22" s="89"/>
      <c r="I22" s="89"/>
      <c r="J22" s="89"/>
      <c r="K22" s="89"/>
      <c r="L22" s="68" t="s">
        <v>43</v>
      </c>
      <c r="M22" s="90" t="s">
        <v>62</v>
      </c>
      <c r="N22" s="68" t="s">
        <v>44</v>
      </c>
    </row>
    <row r="23" spans="1:14" s="16" customFormat="1" ht="30" customHeight="1" x14ac:dyDescent="0.3">
      <c r="A23" s="68"/>
      <c r="B23" s="68"/>
      <c r="C23" s="68"/>
      <c r="D23" s="23" t="s">
        <v>45</v>
      </c>
      <c r="E23" s="23" t="s">
        <v>62</v>
      </c>
      <c r="F23" s="23" t="s">
        <v>46</v>
      </c>
      <c r="G23" s="23" t="s">
        <v>62</v>
      </c>
      <c r="H23" s="23" t="s">
        <v>47</v>
      </c>
      <c r="I23" s="23" t="s">
        <v>62</v>
      </c>
      <c r="J23" s="23" t="s">
        <v>48</v>
      </c>
      <c r="K23" s="23" t="s">
        <v>62</v>
      </c>
      <c r="L23" s="68"/>
      <c r="M23" s="91"/>
      <c r="N23" s="68"/>
    </row>
    <row r="24" spans="1:14" s="5" customFormat="1" ht="85.5" customHeight="1" x14ac:dyDescent="0.3">
      <c r="A24" s="9" t="s">
        <v>118</v>
      </c>
      <c r="B24" s="7" t="s">
        <v>99</v>
      </c>
      <c r="C24" s="7" t="s">
        <v>50</v>
      </c>
      <c r="D24" s="8">
        <v>259</v>
      </c>
      <c r="E24" s="8">
        <v>376</v>
      </c>
      <c r="F24" s="8">
        <v>256</v>
      </c>
      <c r="G24" s="8">
        <v>377</v>
      </c>
      <c r="H24" s="8">
        <v>256</v>
      </c>
      <c r="I24" s="8">
        <v>368</v>
      </c>
      <c r="J24" s="8">
        <v>259</v>
      </c>
      <c r="K24" s="8"/>
      <c r="L24" s="8">
        <f>SUM(D24+F24+H24+J24)</f>
        <v>1030</v>
      </c>
      <c r="M24" s="8"/>
      <c r="N24" s="7"/>
    </row>
    <row r="25" spans="1:14" s="5" customFormat="1" ht="96.75" customHeight="1" x14ac:dyDescent="0.3">
      <c r="A25" s="9" t="s">
        <v>119</v>
      </c>
      <c r="B25" s="7" t="s">
        <v>99</v>
      </c>
      <c r="C25" s="7" t="s">
        <v>50</v>
      </c>
      <c r="D25" s="8">
        <v>259</v>
      </c>
      <c r="E25" s="8">
        <v>259</v>
      </c>
      <c r="F25" s="8">
        <v>256</v>
      </c>
      <c r="G25" s="8">
        <v>256</v>
      </c>
      <c r="H25" s="8">
        <v>256</v>
      </c>
      <c r="I25" s="8">
        <v>256</v>
      </c>
      <c r="J25" s="8">
        <v>259</v>
      </c>
      <c r="K25" s="8"/>
      <c r="L25" s="8">
        <f>SUM(D25+F25+H25+J25)</f>
        <v>1030</v>
      </c>
      <c r="M25" s="8"/>
      <c r="N25" s="7"/>
    </row>
    <row r="26" spans="1:14" ht="18" customHeight="1" x14ac:dyDescent="0.3">
      <c r="A26" s="22" t="s">
        <v>51</v>
      </c>
      <c r="B26" s="65" t="s">
        <v>57</v>
      </c>
      <c r="C26" s="65"/>
      <c r="D26" s="14">
        <f>D24/D25</f>
        <v>1</v>
      </c>
      <c r="E26" s="14">
        <f>E24/E25</f>
        <v>1.4517374517374517</v>
      </c>
      <c r="F26" s="14">
        <f t="shared" ref="F26:H26" si="0">F24/F25</f>
        <v>1</v>
      </c>
      <c r="G26" s="14">
        <f t="shared" si="0"/>
        <v>1.47265625</v>
      </c>
      <c r="H26" s="14">
        <f t="shared" si="0"/>
        <v>1</v>
      </c>
      <c r="I26" s="14">
        <f>(I24/I25)</f>
        <v>1.4375</v>
      </c>
      <c r="J26" s="14">
        <v>1</v>
      </c>
      <c r="K26" s="14"/>
      <c r="L26" s="14">
        <v>1</v>
      </c>
      <c r="M26" s="14"/>
      <c r="N26" s="22"/>
    </row>
  </sheetData>
  <mergeCells count="31">
    <mergeCell ref="M22:M23"/>
    <mergeCell ref="N22:N23"/>
    <mergeCell ref="B26:C26"/>
    <mergeCell ref="B17:N17"/>
    <mergeCell ref="B18:N18"/>
    <mergeCell ref="D19:N19"/>
    <mergeCell ref="A20:N20"/>
    <mergeCell ref="A21:N21"/>
    <mergeCell ref="A22:A23"/>
    <mergeCell ref="B22:B23"/>
    <mergeCell ref="C22:C23"/>
    <mergeCell ref="D22:K22"/>
    <mergeCell ref="L22:L23"/>
    <mergeCell ref="B16:N16"/>
    <mergeCell ref="B5:N5"/>
    <mergeCell ref="B6:N6"/>
    <mergeCell ref="B7:N7"/>
    <mergeCell ref="A8:N8"/>
    <mergeCell ref="A9:N9"/>
    <mergeCell ref="B10:N10"/>
    <mergeCell ref="B11:N11"/>
    <mergeCell ref="B12:N12"/>
    <mergeCell ref="B13:N13"/>
    <mergeCell ref="B14:N14"/>
    <mergeCell ref="B15:N15"/>
    <mergeCell ref="B4:N4"/>
    <mergeCell ref="A1:N1"/>
    <mergeCell ref="B2:L2"/>
    <mergeCell ref="M2:N2"/>
    <mergeCell ref="B3:L3"/>
    <mergeCell ref="M3:N3"/>
  </mergeCells>
  <pageMargins left="0.25" right="0.25" top="0.75" bottom="0.75" header="0.3" footer="0.3"/>
  <pageSetup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26"/>
  <sheetViews>
    <sheetView zoomScale="90" zoomScaleNormal="90" workbookViewId="0">
      <selection activeCell="A2" sqref="A2:N7"/>
    </sheetView>
  </sheetViews>
  <sheetFormatPr baseColWidth="10" defaultColWidth="21" defaultRowHeight="14.4" x14ac:dyDescent="0.3"/>
  <cols>
    <col min="1" max="1" width="26.6640625" style="3" customWidth="1"/>
    <col min="2" max="2" width="19.33203125" style="3" customWidth="1"/>
    <col min="3" max="3" width="17.88671875" style="3" customWidth="1"/>
    <col min="4" max="5" width="10.109375" style="3" customWidth="1"/>
    <col min="6" max="6" width="10.5546875" style="3" customWidth="1"/>
    <col min="7" max="7" width="10.88671875" style="3" customWidth="1"/>
    <col min="8" max="8" width="10.33203125" style="3" customWidth="1"/>
    <col min="9" max="9" width="10.6640625" style="3" customWidth="1"/>
    <col min="10" max="10" width="10" style="3" customWidth="1"/>
    <col min="11" max="11" width="11.33203125" style="3" customWidth="1"/>
    <col min="12" max="12" width="10.109375" style="3" customWidth="1"/>
    <col min="13" max="13" width="11" style="3" customWidth="1"/>
    <col min="14" max="14" width="25" style="3" customWidth="1"/>
    <col min="15" max="16384" width="21" style="3"/>
  </cols>
  <sheetData>
    <row r="1" spans="1:14" ht="20.100000000000001" customHeight="1" x14ac:dyDescent="0.3">
      <c r="A1" s="78" t="s">
        <v>22</v>
      </c>
      <c r="B1" s="78"/>
      <c r="C1" s="78"/>
      <c r="D1" s="78"/>
      <c r="E1" s="78"/>
      <c r="F1" s="78"/>
      <c r="G1" s="78"/>
      <c r="H1" s="78"/>
      <c r="I1" s="78"/>
      <c r="J1" s="78"/>
      <c r="K1" s="78"/>
      <c r="L1" s="78"/>
      <c r="M1" s="78"/>
      <c r="N1" s="78"/>
    </row>
    <row r="2" spans="1:14" s="4" customFormat="1" ht="20.100000000000001" customHeight="1" x14ac:dyDescent="0.3">
      <c r="A2" s="49" t="s">
        <v>11</v>
      </c>
      <c r="B2" s="65" t="s">
        <v>12</v>
      </c>
      <c r="C2" s="65"/>
      <c r="D2" s="65"/>
      <c r="E2" s="65"/>
      <c r="F2" s="65"/>
      <c r="G2" s="65"/>
      <c r="H2" s="65"/>
      <c r="I2" s="65"/>
      <c r="J2" s="65"/>
      <c r="K2" s="65"/>
      <c r="L2" s="65"/>
      <c r="M2" s="85" t="s">
        <v>13</v>
      </c>
      <c r="N2" s="86"/>
    </row>
    <row r="3" spans="1:14" ht="20.100000000000001" customHeight="1" x14ac:dyDescent="0.3">
      <c r="A3" s="45" t="s">
        <v>275</v>
      </c>
      <c r="B3" s="81" t="s">
        <v>273</v>
      </c>
      <c r="C3" s="81"/>
      <c r="D3" s="81"/>
      <c r="E3" s="81"/>
      <c r="F3" s="81"/>
      <c r="G3" s="81"/>
      <c r="H3" s="81"/>
      <c r="I3" s="81"/>
      <c r="J3" s="81"/>
      <c r="K3" s="81"/>
      <c r="L3" s="81"/>
      <c r="M3" s="87">
        <v>2025</v>
      </c>
      <c r="N3" s="88"/>
    </row>
    <row r="4" spans="1:14" ht="27.6" customHeight="1" x14ac:dyDescent="0.3">
      <c r="A4" s="11" t="s">
        <v>52</v>
      </c>
      <c r="B4" s="82" t="s">
        <v>53</v>
      </c>
      <c r="C4" s="83"/>
      <c r="D4" s="83"/>
      <c r="E4" s="83"/>
      <c r="F4" s="83"/>
      <c r="G4" s="83"/>
      <c r="H4" s="83"/>
      <c r="I4" s="83"/>
      <c r="J4" s="83"/>
      <c r="K4" s="83"/>
      <c r="L4" s="83"/>
      <c r="M4" s="83"/>
      <c r="N4" s="84"/>
    </row>
    <row r="5" spans="1:14" ht="20.100000000000001" customHeight="1" x14ac:dyDescent="0.3">
      <c r="A5" s="45" t="s">
        <v>274</v>
      </c>
      <c r="B5" s="74" t="s">
        <v>272</v>
      </c>
      <c r="C5" s="75"/>
      <c r="D5" s="75"/>
      <c r="E5" s="75"/>
      <c r="F5" s="75"/>
      <c r="G5" s="75"/>
      <c r="H5" s="75"/>
      <c r="I5" s="75"/>
      <c r="J5" s="75"/>
      <c r="K5" s="75"/>
      <c r="L5" s="75"/>
      <c r="M5" s="75"/>
      <c r="N5" s="76"/>
    </row>
    <row r="6" spans="1:14" s="4" customFormat="1" ht="20.100000000000001" customHeight="1" x14ac:dyDescent="0.3">
      <c r="A6" s="48" t="s">
        <v>14</v>
      </c>
      <c r="B6" s="80" t="s">
        <v>15</v>
      </c>
      <c r="C6" s="80"/>
      <c r="D6" s="80"/>
      <c r="E6" s="80"/>
      <c r="F6" s="80"/>
      <c r="G6" s="80"/>
      <c r="H6" s="80"/>
      <c r="I6" s="80"/>
      <c r="J6" s="80"/>
      <c r="K6" s="80"/>
      <c r="L6" s="80"/>
      <c r="M6" s="80"/>
      <c r="N6" s="80"/>
    </row>
    <row r="7" spans="1:14" ht="20.100000000000001" customHeight="1" x14ac:dyDescent="0.3">
      <c r="A7" s="50" t="s">
        <v>271</v>
      </c>
      <c r="B7" s="74" t="s">
        <v>66</v>
      </c>
      <c r="C7" s="75"/>
      <c r="D7" s="75"/>
      <c r="E7" s="75"/>
      <c r="F7" s="75"/>
      <c r="G7" s="75"/>
      <c r="H7" s="75"/>
      <c r="I7" s="75"/>
      <c r="J7" s="75"/>
      <c r="K7" s="75"/>
      <c r="L7" s="75"/>
      <c r="M7" s="75"/>
      <c r="N7" s="76"/>
    </row>
    <row r="8" spans="1:14" ht="20.100000000000001" customHeight="1" x14ac:dyDescent="0.3">
      <c r="A8" s="77"/>
      <c r="B8" s="77"/>
      <c r="C8" s="77"/>
      <c r="D8" s="77"/>
      <c r="E8" s="77"/>
      <c r="F8" s="77"/>
      <c r="G8" s="77"/>
      <c r="H8" s="77"/>
      <c r="I8" s="77"/>
      <c r="J8" s="77"/>
      <c r="K8" s="77"/>
      <c r="L8" s="77"/>
      <c r="M8" s="77"/>
      <c r="N8" s="77"/>
    </row>
    <row r="9" spans="1:14" s="5" customFormat="1" ht="20.100000000000001" customHeight="1" x14ac:dyDescent="0.3">
      <c r="A9" s="78" t="s">
        <v>23</v>
      </c>
      <c r="B9" s="78"/>
      <c r="C9" s="78"/>
      <c r="D9" s="78"/>
      <c r="E9" s="78"/>
      <c r="F9" s="78"/>
      <c r="G9" s="78"/>
      <c r="H9" s="78"/>
      <c r="I9" s="78"/>
      <c r="J9" s="78"/>
      <c r="K9" s="78"/>
      <c r="L9" s="78"/>
      <c r="M9" s="78"/>
      <c r="N9" s="78"/>
    </row>
    <row r="10" spans="1:14" s="5" customFormat="1" ht="30.75" customHeight="1" x14ac:dyDescent="0.3">
      <c r="A10" s="13" t="s">
        <v>24</v>
      </c>
      <c r="B10" s="79" t="s">
        <v>25</v>
      </c>
      <c r="C10" s="79"/>
      <c r="D10" s="79"/>
      <c r="E10" s="79"/>
      <c r="F10" s="79"/>
      <c r="G10" s="79"/>
      <c r="H10" s="79"/>
      <c r="I10" s="79"/>
      <c r="J10" s="79"/>
      <c r="K10" s="79"/>
      <c r="L10" s="79"/>
      <c r="M10" s="79"/>
      <c r="N10" s="79"/>
    </row>
    <row r="11" spans="1:14" s="5" customFormat="1" ht="20.100000000000001" customHeight="1" x14ac:dyDescent="0.3">
      <c r="A11" s="13" t="s">
        <v>26</v>
      </c>
      <c r="B11" s="66" t="s">
        <v>122</v>
      </c>
      <c r="C11" s="66"/>
      <c r="D11" s="66"/>
      <c r="E11" s="66"/>
      <c r="F11" s="66"/>
      <c r="G11" s="66"/>
      <c r="H11" s="66"/>
      <c r="I11" s="66"/>
      <c r="J11" s="66"/>
      <c r="K11" s="66"/>
      <c r="L11" s="66"/>
      <c r="M11" s="66"/>
      <c r="N11" s="66"/>
    </row>
    <row r="12" spans="1:14" s="5" customFormat="1" ht="21.75" customHeight="1" x14ac:dyDescent="0.3">
      <c r="A12" s="13" t="s">
        <v>27</v>
      </c>
      <c r="B12" s="79" t="s">
        <v>123</v>
      </c>
      <c r="C12" s="79"/>
      <c r="D12" s="79"/>
      <c r="E12" s="79"/>
      <c r="F12" s="79"/>
      <c r="G12" s="79"/>
      <c r="H12" s="79"/>
      <c r="I12" s="79"/>
      <c r="J12" s="79"/>
      <c r="K12" s="79"/>
      <c r="L12" s="79"/>
      <c r="M12" s="79"/>
      <c r="N12" s="79"/>
    </row>
    <row r="13" spans="1:14" s="5" customFormat="1" ht="30" customHeight="1" x14ac:dyDescent="0.3">
      <c r="A13" s="13" t="s">
        <v>28</v>
      </c>
      <c r="B13" s="66" t="s">
        <v>126</v>
      </c>
      <c r="C13" s="66"/>
      <c r="D13" s="66"/>
      <c r="E13" s="66"/>
      <c r="F13" s="66"/>
      <c r="G13" s="66"/>
      <c r="H13" s="66"/>
      <c r="I13" s="66"/>
      <c r="J13" s="66"/>
      <c r="K13" s="66"/>
      <c r="L13" s="66"/>
      <c r="M13" s="66"/>
      <c r="N13" s="66"/>
    </row>
    <row r="14" spans="1:14" s="5" customFormat="1" ht="27" customHeight="1" x14ac:dyDescent="0.3">
      <c r="A14" s="13" t="s">
        <v>29</v>
      </c>
      <c r="B14" s="79" t="s">
        <v>30</v>
      </c>
      <c r="C14" s="79"/>
      <c r="D14" s="79"/>
      <c r="E14" s="79"/>
      <c r="F14" s="79"/>
      <c r="G14" s="79"/>
      <c r="H14" s="79"/>
      <c r="I14" s="79"/>
      <c r="J14" s="79"/>
      <c r="K14" s="79"/>
      <c r="L14" s="79"/>
      <c r="M14" s="79"/>
      <c r="N14" s="79"/>
    </row>
    <row r="15" spans="1:14" s="5" customFormat="1" ht="30.75" customHeight="1" x14ac:dyDescent="0.3">
      <c r="A15" s="13" t="s">
        <v>31</v>
      </c>
      <c r="B15" s="79" t="s">
        <v>65</v>
      </c>
      <c r="C15" s="79"/>
      <c r="D15" s="79"/>
      <c r="E15" s="79"/>
      <c r="F15" s="79"/>
      <c r="G15" s="79"/>
      <c r="H15" s="79"/>
      <c r="I15" s="79"/>
      <c r="J15" s="79"/>
      <c r="K15" s="79"/>
      <c r="L15" s="79"/>
      <c r="M15" s="79"/>
      <c r="N15" s="79"/>
    </row>
    <row r="16" spans="1:14" s="5" customFormat="1" ht="20.100000000000001" customHeight="1" x14ac:dyDescent="0.3">
      <c r="A16" s="13" t="s">
        <v>32</v>
      </c>
      <c r="B16" s="66" t="s">
        <v>69</v>
      </c>
      <c r="C16" s="66"/>
      <c r="D16" s="66"/>
      <c r="E16" s="66"/>
      <c r="F16" s="66"/>
      <c r="G16" s="66"/>
      <c r="H16" s="66"/>
      <c r="I16" s="66"/>
      <c r="J16" s="66"/>
      <c r="K16" s="66"/>
      <c r="L16" s="66"/>
      <c r="M16" s="66"/>
      <c r="N16" s="66"/>
    </row>
    <row r="17" spans="1:14" s="5" customFormat="1" ht="20.100000000000001" customHeight="1" x14ac:dyDescent="0.3">
      <c r="A17" s="13" t="s">
        <v>33</v>
      </c>
      <c r="B17" s="66" t="s">
        <v>34</v>
      </c>
      <c r="C17" s="66"/>
      <c r="D17" s="66"/>
      <c r="E17" s="66"/>
      <c r="F17" s="66"/>
      <c r="G17" s="66"/>
      <c r="H17" s="66"/>
      <c r="I17" s="66"/>
      <c r="J17" s="66"/>
      <c r="K17" s="66"/>
      <c r="L17" s="66"/>
      <c r="M17" s="66"/>
      <c r="N17" s="66"/>
    </row>
    <row r="18" spans="1:14" s="5" customFormat="1" ht="20.100000000000001" customHeight="1" x14ac:dyDescent="0.3">
      <c r="A18" s="13" t="s">
        <v>35</v>
      </c>
      <c r="B18" s="66" t="s">
        <v>70</v>
      </c>
      <c r="C18" s="66"/>
      <c r="D18" s="66"/>
      <c r="E18" s="66"/>
      <c r="F18" s="66"/>
      <c r="G18" s="66"/>
      <c r="H18" s="66"/>
      <c r="I18" s="66"/>
      <c r="J18" s="66"/>
      <c r="K18" s="66"/>
      <c r="L18" s="66"/>
      <c r="M18" s="66"/>
      <c r="N18" s="66"/>
    </row>
    <row r="19" spans="1:14" s="5" customFormat="1" ht="48" customHeight="1" x14ac:dyDescent="0.3">
      <c r="A19" s="13" t="s">
        <v>36</v>
      </c>
      <c r="B19" s="6" t="s">
        <v>16</v>
      </c>
      <c r="C19" s="13" t="s">
        <v>37</v>
      </c>
      <c r="D19" s="66" t="s">
        <v>127</v>
      </c>
      <c r="E19" s="66"/>
      <c r="F19" s="66"/>
      <c r="G19" s="66"/>
      <c r="H19" s="66"/>
      <c r="I19" s="66"/>
      <c r="J19" s="66"/>
      <c r="K19" s="66"/>
      <c r="L19" s="66"/>
      <c r="M19" s="66"/>
      <c r="N19" s="66"/>
    </row>
    <row r="20" spans="1:14" s="5" customFormat="1" ht="24.9" customHeight="1" x14ac:dyDescent="0.3">
      <c r="A20" s="67"/>
      <c r="B20" s="67"/>
      <c r="C20" s="67"/>
      <c r="D20" s="67"/>
      <c r="E20" s="67"/>
      <c r="F20" s="67"/>
      <c r="G20" s="67"/>
      <c r="H20" s="67"/>
      <c r="I20" s="67"/>
      <c r="J20" s="67"/>
      <c r="K20" s="67"/>
      <c r="L20" s="67"/>
      <c r="M20" s="67"/>
      <c r="N20" s="67"/>
    </row>
    <row r="21" spans="1:14" ht="21" customHeight="1" x14ac:dyDescent="0.3">
      <c r="A21" s="65" t="s">
        <v>38</v>
      </c>
      <c r="B21" s="65"/>
      <c r="C21" s="65"/>
      <c r="D21" s="65"/>
      <c r="E21" s="65"/>
      <c r="F21" s="65"/>
      <c r="G21" s="65"/>
      <c r="H21" s="65"/>
      <c r="I21" s="65"/>
      <c r="J21" s="65"/>
      <c r="K21" s="65"/>
      <c r="L21" s="65"/>
      <c r="M21" s="65"/>
      <c r="N21" s="65"/>
    </row>
    <row r="22" spans="1:14" s="16" customFormat="1" ht="22.5" customHeight="1" x14ac:dyDescent="0.3">
      <c r="A22" s="68" t="s">
        <v>39</v>
      </c>
      <c r="B22" s="68" t="s">
        <v>40</v>
      </c>
      <c r="C22" s="68" t="s">
        <v>41</v>
      </c>
      <c r="D22" s="89" t="s">
        <v>42</v>
      </c>
      <c r="E22" s="89"/>
      <c r="F22" s="89"/>
      <c r="G22" s="89"/>
      <c r="H22" s="89"/>
      <c r="I22" s="89"/>
      <c r="J22" s="89"/>
      <c r="K22" s="89"/>
      <c r="L22" s="68" t="s">
        <v>43</v>
      </c>
      <c r="M22" s="90" t="s">
        <v>62</v>
      </c>
      <c r="N22" s="68" t="s">
        <v>44</v>
      </c>
    </row>
    <row r="23" spans="1:14" s="16" customFormat="1" ht="40.5" customHeight="1" x14ac:dyDescent="0.3">
      <c r="A23" s="68"/>
      <c r="B23" s="68"/>
      <c r="C23" s="68"/>
      <c r="D23" s="15" t="s">
        <v>45</v>
      </c>
      <c r="E23" s="15" t="s">
        <v>62</v>
      </c>
      <c r="F23" s="15" t="s">
        <v>46</v>
      </c>
      <c r="G23" s="15" t="s">
        <v>62</v>
      </c>
      <c r="H23" s="15" t="s">
        <v>47</v>
      </c>
      <c r="I23" s="15" t="s">
        <v>62</v>
      </c>
      <c r="J23" s="15" t="s">
        <v>48</v>
      </c>
      <c r="K23" s="15" t="s">
        <v>62</v>
      </c>
      <c r="L23" s="68"/>
      <c r="M23" s="91"/>
      <c r="N23" s="68"/>
    </row>
    <row r="24" spans="1:14" s="5" customFormat="1" ht="82.5" customHeight="1" x14ac:dyDescent="0.3">
      <c r="A24" s="7" t="s">
        <v>124</v>
      </c>
      <c r="B24" s="7" t="s">
        <v>125</v>
      </c>
      <c r="C24" s="7" t="s">
        <v>50</v>
      </c>
      <c r="D24" s="8">
        <v>3146</v>
      </c>
      <c r="E24" s="8">
        <f>SUM('A. 2.1'!E24+'A. 2.2'!E24+'A. 2.3'!E24)</f>
        <v>3172</v>
      </c>
      <c r="F24" s="8">
        <v>3147</v>
      </c>
      <c r="G24" s="8">
        <f>SUM('A. 2.1'!G24+'A. 2.2'!G24+'A. 2.3'!G24)</f>
        <v>2633</v>
      </c>
      <c r="H24" s="8">
        <v>3147</v>
      </c>
      <c r="I24" s="8">
        <f>SUM('A. 2.1'!I24+'A. 2.2'!I24+'A. 2.3'!I24)</f>
        <v>3884</v>
      </c>
      <c r="J24" s="8">
        <v>3146</v>
      </c>
      <c r="K24" s="8"/>
      <c r="L24" s="8">
        <f>D24+F24+H24+J24</f>
        <v>12586</v>
      </c>
      <c r="M24" s="8"/>
      <c r="N24" s="7"/>
    </row>
    <row r="25" spans="1:14" s="5" customFormat="1" ht="62.25" customHeight="1" x14ac:dyDescent="0.3">
      <c r="A25" s="7" t="s">
        <v>147</v>
      </c>
      <c r="B25" s="7" t="s">
        <v>125</v>
      </c>
      <c r="C25" s="7" t="s">
        <v>50</v>
      </c>
      <c r="D25" s="8">
        <v>3146</v>
      </c>
      <c r="E25" s="8">
        <v>3146</v>
      </c>
      <c r="F25" s="8">
        <v>3147</v>
      </c>
      <c r="G25" s="8">
        <v>3147</v>
      </c>
      <c r="H25" s="8">
        <v>3147</v>
      </c>
      <c r="I25" s="8">
        <v>3147</v>
      </c>
      <c r="J25" s="8">
        <v>3146</v>
      </c>
      <c r="K25" s="8"/>
      <c r="L25" s="8">
        <f>D25+F25+H25+J25</f>
        <v>12586</v>
      </c>
      <c r="M25" s="8"/>
      <c r="N25" s="7"/>
    </row>
    <row r="26" spans="1:14" ht="30" customHeight="1" x14ac:dyDescent="0.3">
      <c r="A26" s="10" t="s">
        <v>51</v>
      </c>
      <c r="B26" s="65" t="s">
        <v>57</v>
      </c>
      <c r="C26" s="65"/>
      <c r="D26" s="14">
        <v>1</v>
      </c>
      <c r="E26" s="14">
        <f>(E24/E25)</f>
        <v>1.0082644628099173</v>
      </c>
      <c r="F26" s="14">
        <v>1</v>
      </c>
      <c r="G26" s="14">
        <f>(G24/G25)</f>
        <v>0.8366698442961551</v>
      </c>
      <c r="H26" s="14">
        <v>1</v>
      </c>
      <c r="I26" s="14">
        <f>(I24/I25)</f>
        <v>1.2341912932952017</v>
      </c>
      <c r="J26" s="14">
        <v>1</v>
      </c>
      <c r="K26" s="14"/>
      <c r="L26" s="14">
        <v>1</v>
      </c>
      <c r="M26" s="14"/>
      <c r="N26" s="10"/>
    </row>
  </sheetData>
  <mergeCells count="31">
    <mergeCell ref="B6:N6"/>
    <mergeCell ref="A1:N1"/>
    <mergeCell ref="B2:L2"/>
    <mergeCell ref="B3:L3"/>
    <mergeCell ref="B4:N4"/>
    <mergeCell ref="B5:N5"/>
    <mergeCell ref="M2:N2"/>
    <mergeCell ref="M3:N3"/>
    <mergeCell ref="B18:N18"/>
    <mergeCell ref="B7:N7"/>
    <mergeCell ref="A8:N8"/>
    <mergeCell ref="A9:N9"/>
    <mergeCell ref="B10:N10"/>
    <mergeCell ref="B11:N11"/>
    <mergeCell ref="B12:N12"/>
    <mergeCell ref="B13:N13"/>
    <mergeCell ref="B14:N14"/>
    <mergeCell ref="B15:N15"/>
    <mergeCell ref="B16:N16"/>
    <mergeCell ref="B17:N17"/>
    <mergeCell ref="B26:C26"/>
    <mergeCell ref="D19:N19"/>
    <mergeCell ref="A20:N20"/>
    <mergeCell ref="A21:N21"/>
    <mergeCell ref="A22:A23"/>
    <mergeCell ref="B22:B23"/>
    <mergeCell ref="C22:C23"/>
    <mergeCell ref="D22:K22"/>
    <mergeCell ref="L22:L23"/>
    <mergeCell ref="N22:N23"/>
    <mergeCell ref="M22:M23"/>
  </mergeCells>
  <pageMargins left="0.25" right="0.25" top="0.75" bottom="0.75" header="0.3" footer="0.3"/>
  <pageSetup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16</vt:i4>
      </vt:variant>
    </vt:vector>
  </HeadingPairs>
  <TitlesOfParts>
    <vt:vector size="16" baseType="lpstr">
      <vt:lpstr>MIR</vt:lpstr>
      <vt:lpstr>Comp. 1</vt:lpstr>
      <vt:lpstr>A. 1.1</vt:lpstr>
      <vt:lpstr>A. 1.2</vt:lpstr>
      <vt:lpstr>A.1.3</vt:lpstr>
      <vt:lpstr>A. 1.4</vt:lpstr>
      <vt:lpstr>A. 1.5</vt:lpstr>
      <vt:lpstr>A. 1.6</vt:lpstr>
      <vt:lpstr>Comp. 2</vt:lpstr>
      <vt:lpstr>A. 2.1</vt:lpstr>
      <vt:lpstr>A. 2.2</vt:lpstr>
      <vt:lpstr>A. 2.3</vt:lpstr>
      <vt:lpstr>Comp. 3</vt:lpstr>
      <vt:lpstr>A. 3.1</vt:lpstr>
      <vt:lpstr>A. 3.2</vt:lpstr>
      <vt:lpstr>A. 3.3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Terecita</dc:creator>
  <cp:lastModifiedBy>Teresa</cp:lastModifiedBy>
  <cp:lastPrinted>2025-04-09T18:47:28Z</cp:lastPrinted>
  <dcterms:created xsi:type="dcterms:W3CDTF">2022-11-08T18:44:54Z</dcterms:created>
  <dcterms:modified xsi:type="dcterms:W3CDTF">2025-11-14T19:26:17Z</dcterms:modified>
</cp:coreProperties>
</file>